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8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<sst xmlns="http://schemas.openxmlformats.org/spreadsheetml/2006/main" count="299" uniqueCount="252">
  <si>
    <t>Platz</t>
  </si>
  <si>
    <t>Name</t>
  </si>
  <si>
    <t>Vorname</t>
  </si>
  <si>
    <t>Jg.</t>
  </si>
  <si>
    <t>Verein</t>
  </si>
  <si>
    <t>Wegberg</t>
  </si>
  <si>
    <t>Eschweiler</t>
  </si>
  <si>
    <t>Titz</t>
  </si>
  <si>
    <t>Parelloop</t>
  </si>
  <si>
    <t>Eupen</t>
  </si>
  <si>
    <t>Alsdorf</t>
  </si>
  <si>
    <t>Kelmis</t>
  </si>
  <si>
    <t>Landgraaf</t>
  </si>
  <si>
    <t>Huchem-Stammeln</t>
  </si>
  <si>
    <t>Mützenich</t>
  </si>
  <si>
    <t>Konzen</t>
  </si>
  <si>
    <t>Derichsweiler</t>
  </si>
  <si>
    <t>Rohren</t>
  </si>
  <si>
    <t>Herzogenrath</t>
  </si>
  <si>
    <t>Hahn</t>
  </si>
  <si>
    <t>Vossenack</t>
  </si>
  <si>
    <t>Roetgen</t>
  </si>
  <si>
    <t>Eicherscheid</t>
  </si>
  <si>
    <t>Obermaubach</t>
  </si>
  <si>
    <t>Birkesdorf</t>
  </si>
  <si>
    <t>Dürwiß</t>
  </si>
  <si>
    <t>Bütgenbach</t>
  </si>
  <si>
    <t>Unterbruch</t>
  </si>
  <si>
    <t>Hambach</t>
  </si>
  <si>
    <t>MC Eschweiler</t>
  </si>
  <si>
    <t>Dürener TV</t>
  </si>
  <si>
    <t>Würselen</t>
  </si>
  <si>
    <t>Arnoldsweiler</t>
  </si>
  <si>
    <t>STAP Heerlen</t>
  </si>
  <si>
    <t>Gillrath</t>
  </si>
  <si>
    <t>Rursee</t>
  </si>
  <si>
    <t>Hückelhoven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</si>
  <si>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</si>
  <si>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</si>
  <si>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</si>
  <si>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</si>
  <si>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</si>
  <si>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</si>
  <si>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</si>
  <si>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Breuer</t>
  </si>
  <si>
    <t>FC Germania Vossenack</t>
  </si>
  <si>
    <t>Geitz</t>
  </si>
  <si>
    <t>Sjef</t>
  </si>
  <si>
    <t>STAP Brunssum</t>
  </si>
  <si>
    <t>Schubert</t>
  </si>
  <si>
    <t>Rolf</t>
  </si>
  <si>
    <t>Düren</t>
  </si>
  <si>
    <t>Kirsch</t>
  </si>
  <si>
    <t>Alfred</t>
  </si>
  <si>
    <t>VfR Unterbruch LG</t>
  </si>
  <si>
    <t>Grijmans</t>
  </si>
  <si>
    <t>Harry</t>
  </si>
  <si>
    <t>Gerards</t>
  </si>
  <si>
    <t>Herman</t>
  </si>
  <si>
    <t>STB Landgraaf</t>
  </si>
  <si>
    <t>van Berkel</t>
  </si>
  <si>
    <t>Jos</t>
  </si>
  <si>
    <t>STAP BRUNSSUM</t>
  </si>
  <si>
    <t>Pals</t>
  </si>
  <si>
    <t>Math</t>
  </si>
  <si>
    <t>Frank</t>
  </si>
  <si>
    <t xml:space="preserve">Bauch </t>
  </si>
  <si>
    <t>Dieter</t>
  </si>
  <si>
    <t>LT Beverau</t>
  </si>
  <si>
    <t>Drießen</t>
  </si>
  <si>
    <t>Toni</t>
  </si>
  <si>
    <t>DJK Gillrath</t>
  </si>
  <si>
    <t>Stamm</t>
  </si>
  <si>
    <t>Ulrich</t>
  </si>
  <si>
    <t>Friedla</t>
  </si>
  <si>
    <t>Kein Verein</t>
  </si>
  <si>
    <t>Huppertz</t>
  </si>
  <si>
    <t>Bernd</t>
  </si>
  <si>
    <t>LAC  Mausbach</t>
  </si>
  <si>
    <t>Schröder</t>
  </si>
  <si>
    <t>Kurt</t>
  </si>
  <si>
    <t>FC Germania 07 Dürwiss</t>
  </si>
  <si>
    <t>Germania 07 Dürwiß LA</t>
  </si>
  <si>
    <t>van Bernem, Uwe</t>
  </si>
  <si>
    <t>DLC Aachen</t>
  </si>
  <si>
    <t>Christoph</t>
  </si>
  <si>
    <t>Jürgen</t>
  </si>
  <si>
    <t>Christoffels, Elmar</t>
  </si>
  <si>
    <t>Dürener TV 1847</t>
  </si>
  <si>
    <t>RECKER Marcel</t>
  </si>
  <si>
    <t>LACE</t>
  </si>
  <si>
    <t>David</t>
  </si>
  <si>
    <t>Przybilla</t>
  </si>
  <si>
    <t>Rudolf</t>
  </si>
  <si>
    <t>Zoladz Gruppe</t>
  </si>
  <si>
    <t>Gromowski, Roman</t>
  </si>
  <si>
    <t>Roman</t>
  </si>
  <si>
    <t>LT Rurdorf</t>
  </si>
  <si>
    <t>Thaeter, Josef</t>
  </si>
  <si>
    <t>Josef</t>
  </si>
  <si>
    <t>LAC EUPEN</t>
  </si>
  <si>
    <t>Barth</t>
  </si>
  <si>
    <t>Schlottke, Hans Georg</t>
  </si>
  <si>
    <t>Holz, Jürgen Johannes</t>
  </si>
  <si>
    <t>LAV Hückelhoven</t>
  </si>
  <si>
    <t>Mayer</t>
  </si>
  <si>
    <t>Reinhard</t>
  </si>
  <si>
    <t>LG Stolberg</t>
  </si>
  <si>
    <t>Belleflamme, Marc</t>
  </si>
  <si>
    <t>Felkel</t>
  </si>
  <si>
    <t>Georg</t>
  </si>
  <si>
    <t>TV Siersdorf</t>
  </si>
  <si>
    <t>Pipper</t>
  </si>
  <si>
    <t>TV Roetgen</t>
  </si>
  <si>
    <t>Helmut</t>
  </si>
  <si>
    <t>Weyer</t>
  </si>
  <si>
    <t>Matthias</t>
  </si>
  <si>
    <t>Günther</t>
  </si>
  <si>
    <t>Peter</t>
  </si>
  <si>
    <t>Winkler</t>
  </si>
  <si>
    <t>Holger</t>
  </si>
  <si>
    <t>Germania 07 Dürwiß</t>
  </si>
  <si>
    <t>Haas</t>
  </si>
  <si>
    <t>Achim</t>
  </si>
  <si>
    <t>Winter</t>
  </si>
  <si>
    <t>LAC Mausbach</t>
  </si>
  <si>
    <t>Pohlmeier</t>
  </si>
  <si>
    <t>Andreas</t>
  </si>
  <si>
    <t>TV Huchem-Stammeln</t>
  </si>
  <si>
    <t>Scholz</t>
  </si>
  <si>
    <t>Klaus</t>
  </si>
  <si>
    <t>VSV Grenzland Wegberg</t>
  </si>
  <si>
    <t>Burghard</t>
  </si>
  <si>
    <t>Gerhard</t>
  </si>
  <si>
    <t>Coslar, Willi</t>
  </si>
  <si>
    <t>TV Konzen</t>
  </si>
  <si>
    <t>Friedhelm</t>
  </si>
  <si>
    <t>Huppertz-Theissen, Heinrich</t>
  </si>
  <si>
    <t>Balduin, Peter</t>
  </si>
  <si>
    <t>LG Mützenich</t>
  </si>
  <si>
    <t>Frantzen, Alfred</t>
  </si>
  <si>
    <t>TV Kalterherberg</t>
  </si>
  <si>
    <t>LC Euskirchen</t>
  </si>
  <si>
    <t>Werner</t>
  </si>
  <si>
    <t>Küpper</t>
  </si>
  <si>
    <t>Michael</t>
  </si>
  <si>
    <t>Dorscheid, Michael</t>
  </si>
  <si>
    <t>(Stolberg-Zweifall)</t>
  </si>
  <si>
    <t>Röhlich Manfred</t>
  </si>
  <si>
    <t>Hardy, Helmut</t>
  </si>
  <si>
    <t>LT Beverau Aachen</t>
  </si>
  <si>
    <t>Fagot</t>
  </si>
  <si>
    <t>DJK Jung Siegfried Herzogenrath</t>
  </si>
  <si>
    <t>Idon</t>
  </si>
  <si>
    <t>Lauftreff inde Hahn</t>
  </si>
  <si>
    <t>Vilz, Robert</t>
  </si>
  <si>
    <t>SV Bergwacht Rohren</t>
  </si>
  <si>
    <t>Förster</t>
  </si>
  <si>
    <t>Manfred</t>
  </si>
  <si>
    <t>Reinartz</t>
  </si>
  <si>
    <t>Wilfried</t>
  </si>
  <si>
    <t>Schiller</t>
  </si>
  <si>
    <t>Blatzheim, Dieter</t>
  </si>
  <si>
    <t>Roadrunners Zülpich-Geich</t>
  </si>
  <si>
    <t>Kisza</t>
  </si>
  <si>
    <t>Christof</t>
  </si>
  <si>
    <t>Alemania Aachen</t>
  </si>
  <si>
    <t>Wermers</t>
  </si>
  <si>
    <t>Thomas</t>
  </si>
  <si>
    <t xml:space="preserve">Roggenkamp </t>
  </si>
  <si>
    <t xml:space="preserve">Bernd </t>
  </si>
  <si>
    <t xml:space="preserve">Tigler </t>
  </si>
  <si>
    <t xml:space="preserve">Rainer </t>
  </si>
  <si>
    <t xml:space="preserve">LT Mythos Stolberg </t>
  </si>
  <si>
    <t>Brauers, Andreas</t>
  </si>
  <si>
    <t>Schmitz, Jörg</t>
  </si>
  <si>
    <t>VR Bank</t>
  </si>
  <si>
    <t>Aachen</t>
  </si>
  <si>
    <t>Bäßler-Vogel</t>
  </si>
  <si>
    <t>Gerrit</t>
  </si>
  <si>
    <t>Edward</t>
  </si>
  <si>
    <t>Czaja</t>
  </si>
  <si>
    <t>Hardy</t>
  </si>
  <si>
    <t>(Herzogenrath)</t>
  </si>
  <si>
    <t>Arnoldussen, Ger</t>
  </si>
  <si>
    <t>Ger</t>
  </si>
  <si>
    <t>Zoladz</t>
  </si>
  <si>
    <t>Krist</t>
  </si>
  <si>
    <t>Amendt, Clemens</t>
  </si>
  <si>
    <t>(Vossenack)</t>
  </si>
  <si>
    <t>Born</t>
  </si>
  <si>
    <t>John</t>
  </si>
  <si>
    <t>18-02-1959</t>
  </si>
  <si>
    <t>STB</t>
  </si>
  <si>
    <t>Polski</t>
  </si>
  <si>
    <t>Ralf</t>
  </si>
  <si>
    <t>SG Holzheim</t>
  </si>
  <si>
    <t>Gottschalk</t>
  </si>
  <si>
    <t>Franz-Josef</t>
  </si>
  <si>
    <t>Hoven, Dietmar</t>
  </si>
  <si>
    <t>LT Mythos Stolberg</t>
  </si>
  <si>
    <t>PESSER Réné</t>
  </si>
  <si>
    <t>Rene</t>
  </si>
  <si>
    <t>*VERVIERS</t>
  </si>
  <si>
    <t>Stroh Fred</t>
  </si>
  <si>
    <t>BSG Forschungszentrum Jülich</t>
  </si>
  <si>
    <t>PHILIPPEN Günter</t>
  </si>
  <si>
    <t>GERMANIA 07 DÜRWISS</t>
  </si>
  <si>
    <t>Claßen</t>
  </si>
  <si>
    <t>Bodo</t>
  </si>
  <si>
    <t>LG Eifel Runners</t>
  </si>
  <si>
    <t>FAUTRE Jean-Claude</t>
  </si>
  <si>
    <t>LE JOUR VERVIERS</t>
  </si>
  <si>
    <t>DJK Elmar Kohlscheid</t>
  </si>
  <si>
    <t>Graff, Werner</t>
  </si>
  <si>
    <t>SV Germania Eicherscheid</t>
  </si>
  <si>
    <t>Crott Andreas</t>
  </si>
  <si>
    <t>Hamich Runners e.V.</t>
  </si>
  <si>
    <t>Odendahl, Ulrich</t>
  </si>
  <si>
    <t>Waldschleicher Gräfrath</t>
  </si>
  <si>
    <t>Vanderheiden</t>
  </si>
  <si>
    <t>ohne Verein</t>
  </si>
  <si>
    <t>Pabich, Jürgen</t>
  </si>
  <si>
    <t>Baesweiler Lauftreff</t>
  </si>
  <si>
    <t>Peters, Stavros</t>
  </si>
  <si>
    <t>Mennens</t>
  </si>
  <si>
    <t xml:space="preserve">Maurice </t>
  </si>
  <si>
    <t>10-03-1961</t>
  </si>
  <si>
    <t>Achilles-Top</t>
  </si>
  <si>
    <t>Petter, Raimond</t>
  </si>
  <si>
    <t>Amann, Joachim</t>
  </si>
  <si>
    <t>Eisenga, Frank</t>
  </si>
  <si>
    <t>S.T.B.</t>
  </si>
  <si>
    <t>Kröger Karl Heinz</t>
  </si>
  <si>
    <t>R96 Bedburg</t>
  </si>
  <si>
    <t xml:space="preserve">Ehrt </t>
  </si>
  <si>
    <t xml:space="preserve">DJK Westwacht 08 Aachen </t>
  </si>
  <si>
    <t>Luxen</t>
  </si>
  <si>
    <t>Richard</t>
  </si>
  <si>
    <t>Gerolsteiner LGV</t>
  </si>
  <si>
    <t>Gottfried</t>
  </si>
  <si>
    <t>Wünsche</t>
  </si>
  <si>
    <t xml:space="preserve"> Frank</t>
  </si>
  <si>
    <t>Schroeder</t>
  </si>
  <si>
    <t xml:space="preserve"> Karl</t>
  </si>
  <si>
    <t>Schmidt</t>
  </si>
  <si>
    <t>Jan</t>
  </si>
  <si>
    <t xml:space="preserve">Offermans </t>
  </si>
  <si>
    <t>Röhlich</t>
  </si>
  <si>
    <t>Wolfgang</t>
  </si>
  <si>
    <t>Kreus</t>
  </si>
  <si>
    <t>Artur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</si>
</sst>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6">
    <font>
      <sz val="10"/>
      <name val="Arial"/>
      <family val="0"/>
    </font>
    <font>
      <b/>
      <sz val="11"/>
      <name val="Arial"/>
      <family val="2"/>
    </font>
    <font>
      <b/>
      <sz val="11"/>
      <color indexed="56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10"/>
      <name val="Times New Roman"/>
      <family val="0"/>
    </font>
    <font>
      <u val="single"/>
      <sz val="10"/>
      <name val="Times New Roman"/>
      <family val="1"/>
    </font>
    <font>
      <b/>
      <sz val="11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top" textRotation="180"/>
    </xf>
    <xf numFmtId="0" fontId="2" fillId="0" borderId="0" xfId="0" applyFont="1" applyAlignment="1">
      <alignment horizontal="center" vertical="top" textRotation="18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2" fillId="0" borderId="0" xfId="0" applyFont="1" applyFill="1" applyBorder="1" applyAlignment="1">
      <alignment horizontal="right"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4.7109375" style="0" customWidth="1"/>
    <col min="4" max="4" width="4.7109375" style="13" customWidth="1"/>
    <col min="6" max="39" width="3.140625" style="0" customWidth="1"/>
  </cols>
  <sheetData>
    <row r="1" spans="1:44" s="3" customFormat="1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" t="s">
        <v>43</v>
      </c>
    </row>
    <row r="2" spans="1:44" s="7" customFormat="1" ht="15.75" customHeight="1">
      <c r="A2" s="4">
        <v>1</v>
      </c>
      <c r="B2" s="15" t="s">
        <v>49</v>
      </c>
      <c r="C2" s="15" t="s">
        <v>50</v>
      </c>
      <c r="D2">
        <v>57</v>
      </c>
      <c r="E2" t="s">
        <v>51</v>
      </c>
      <c r="F2" s="6">
        <v>50</v>
      </c>
      <c r="G2" s="6"/>
      <c r="H2" s="5">
        <v>49</v>
      </c>
      <c r="I2" s="5"/>
      <c r="J2" s="5"/>
      <c r="K2" s="5"/>
      <c r="L2" s="6">
        <v>49</v>
      </c>
      <c r="M2" s="9">
        <v>50</v>
      </c>
      <c r="N2" s="5">
        <v>50</v>
      </c>
      <c r="O2" s="10">
        <v>49</v>
      </c>
      <c r="P2" s="6"/>
      <c r="Q2" s="5">
        <v>50</v>
      </c>
      <c r="R2" s="5"/>
      <c r="S2" s="6">
        <v>50</v>
      </c>
      <c r="T2" s="5"/>
      <c r="U2" s="5">
        <v>50</v>
      </c>
      <c r="V2" s="6">
        <v>49</v>
      </c>
      <c r="W2" s="6"/>
      <c r="X2" s="5"/>
      <c r="Y2" s="5">
        <v>50</v>
      </c>
      <c r="Z2" s="5">
        <v>50</v>
      </c>
      <c r="AA2" s="5"/>
      <c r="AB2" s="6"/>
      <c r="AC2" s="6">
        <v>50</v>
      </c>
      <c r="AD2" s="5">
        <v>49</v>
      </c>
      <c r="AE2" s="5">
        <v>50</v>
      </c>
      <c r="AF2" s="5">
        <v>48</v>
      </c>
      <c r="AG2" s="5">
        <v>50</v>
      </c>
      <c r="AH2" s="5">
        <v>50</v>
      </c>
      <c r="AI2" s="6">
        <v>50</v>
      </c>
      <c r="AJ2" s="10">
        <v>49</v>
      </c>
      <c r="AK2" s="10"/>
      <c r="AL2" s="5">
        <v>50</v>
      </c>
      <c r="AM2" s="5">
        <v>50</v>
      </c>
      <c r="AN2" s="4">
        <f aca="true" t="shared" si="0" ref="AN2:AN27">SUM(F2:AM2)</f>
        <v>1092</v>
      </c>
      <c r="AO2" s="5">
        <f aca="true" t="shared" si="1" ref="AO2:AO27">(COUNT(F2:AM2))</f>
        <v>22</v>
      </c>
      <c r="AP2" s="5">
        <f aca="true" t="shared" si="2" ref="AP2:AP27">IF(COUNT(F2:AM2)&gt;0,LARGE(F2:AM2,1),0)+IF(COUNT(F2:AM2)&gt;1,LARGE(F2:AM2,2),0)+IF(COUNT(F2:AM2)&gt;2,LARGE(F2:AM2,3),0)+IF(COUNT(F2:AM2)&gt;3,LARGE(F2:AM2,4),0)+IF(COUNT(F2:AM2)&gt;4,LARGE(F2:AM2,5),0)+IF(COUNT(F2:AM2)&gt;5,LARGE(F2:AM2,6),0)+IF(COUNT(F2:AM2)&gt;6,LARGE(F2:AM2,7),0)+IF(COUNT(F2:AM2)&gt;7,LARGE(F2:AM2,8),0)+IF(COUNT(F2:AM2)&gt;8,LARGE(F2:AM2,9),0)+IF(COUNT(F2:AM2)&gt;9,LARGE(F2:AM2,10),0)+IF(COUNT(F2:AM2)&gt;10,LARGE(F2:AM2,11),0)+IF(COUNT(F2:AM2)&gt;11,LARGE(F2:AM2,12),0)+IF(COUNT(F2:AM2)&gt;12,LARGE(F2:AM2,13),0)+IF(COUNT(F2:AM2)&gt;13,LARGE(F2:AM2,14),0)+IF(COUNT(F2:AM2)&gt;14,LARGE(F2:AM2,15),0)</f>
        <v>750</v>
      </c>
      <c r="AQ2" s="5">
        <f aca="true" t="shared" si="3" ref="AQ2:AQ27">IF(COUNT(F2:AM2)&lt;22,IF(COUNT(F2:AM2)&gt;14,(COUNT(F2:AM2)-15),0)*20,120)</f>
        <v>120</v>
      </c>
      <c r="AR2" s="37">
        <f aca="true" t="shared" si="4" ref="AR2:AR27">AP2+AQ2</f>
        <v>870</v>
      </c>
    </row>
    <row r="3" spans="1:44" s="5" customFormat="1" ht="15.75" customHeight="1">
      <c r="A3" s="4">
        <v>2</v>
      </c>
      <c r="B3" s="15" t="s">
        <v>52</v>
      </c>
      <c r="C3" s="15" t="s">
        <v>53</v>
      </c>
      <c r="D3">
        <v>60</v>
      </c>
      <c r="E3" t="s">
        <v>54</v>
      </c>
      <c r="F3" s="27">
        <v>35</v>
      </c>
      <c r="G3" s="28"/>
      <c r="H3" s="27"/>
      <c r="I3" s="27"/>
      <c r="J3" s="27">
        <v>48</v>
      </c>
      <c r="K3" s="17"/>
      <c r="L3" s="17">
        <v>50</v>
      </c>
      <c r="M3" s="17">
        <v>47</v>
      </c>
      <c r="N3" s="7">
        <v>37</v>
      </c>
      <c r="O3" s="7">
        <v>48</v>
      </c>
      <c r="P3" s="7">
        <v>50</v>
      </c>
      <c r="Q3" s="7">
        <v>44</v>
      </c>
      <c r="R3" s="7">
        <v>45</v>
      </c>
      <c r="S3" s="11"/>
      <c r="T3" s="11">
        <v>47</v>
      </c>
      <c r="U3" s="11"/>
      <c r="V3" s="11">
        <v>48</v>
      </c>
      <c r="W3" s="11">
        <v>49</v>
      </c>
      <c r="X3" s="11"/>
      <c r="Y3" s="11">
        <v>40</v>
      </c>
      <c r="Z3" s="11">
        <v>39</v>
      </c>
      <c r="AA3" s="11"/>
      <c r="AB3" s="11"/>
      <c r="AC3" s="11">
        <v>49</v>
      </c>
      <c r="AD3" s="11">
        <v>43</v>
      </c>
      <c r="AE3" s="11">
        <v>41</v>
      </c>
      <c r="AF3" s="11">
        <v>44</v>
      </c>
      <c r="AG3" s="11">
        <v>43</v>
      </c>
      <c r="AH3" s="11"/>
      <c r="AI3" s="11">
        <v>48</v>
      </c>
      <c r="AJ3" s="11">
        <v>50</v>
      </c>
      <c r="AK3" s="11">
        <v>48</v>
      </c>
      <c r="AL3" s="11">
        <v>46</v>
      </c>
      <c r="AM3" s="11"/>
      <c r="AN3" s="4">
        <f t="shared" si="0"/>
        <v>1039</v>
      </c>
      <c r="AO3" s="5">
        <f t="shared" si="1"/>
        <v>23</v>
      </c>
      <c r="AP3" s="5">
        <f t="shared" si="2"/>
        <v>717</v>
      </c>
      <c r="AQ3" s="5">
        <f t="shared" si="3"/>
        <v>120</v>
      </c>
      <c r="AR3" s="37">
        <f t="shared" si="4"/>
        <v>837</v>
      </c>
    </row>
    <row r="4" spans="1:44" s="5" customFormat="1" ht="15.75" customHeight="1">
      <c r="A4" s="4">
        <v>3</v>
      </c>
      <c r="B4" s="15" t="s">
        <v>55</v>
      </c>
      <c r="C4" s="15" t="s">
        <v>56</v>
      </c>
      <c r="D4">
        <v>61</v>
      </c>
      <c r="E4" t="s">
        <v>48</v>
      </c>
      <c r="F4" s="27"/>
      <c r="G4" s="36">
        <v>46</v>
      </c>
      <c r="H4" s="8"/>
      <c r="I4" s="8">
        <v>44</v>
      </c>
      <c r="J4" s="8"/>
      <c r="K4" s="8"/>
      <c r="L4" s="8">
        <v>34</v>
      </c>
      <c r="M4" s="6">
        <v>44</v>
      </c>
      <c r="N4" s="5">
        <v>44</v>
      </c>
      <c r="O4" s="4">
        <v>49</v>
      </c>
      <c r="P4" s="6">
        <v>48</v>
      </c>
      <c r="Q4" s="5">
        <v>46</v>
      </c>
      <c r="S4" s="12">
        <v>46</v>
      </c>
      <c r="T4" s="12">
        <v>48</v>
      </c>
      <c r="U4" s="12">
        <v>47</v>
      </c>
      <c r="V4" s="12">
        <v>47</v>
      </c>
      <c r="W4" s="12"/>
      <c r="X4" s="12">
        <v>46</v>
      </c>
      <c r="Y4" s="12"/>
      <c r="Z4" s="12">
        <v>42</v>
      </c>
      <c r="AA4" s="12"/>
      <c r="AB4" s="12"/>
      <c r="AC4" s="19">
        <v>48</v>
      </c>
      <c r="AD4" s="12">
        <v>47</v>
      </c>
      <c r="AE4" s="12">
        <v>42</v>
      </c>
      <c r="AF4" s="12">
        <v>41</v>
      </c>
      <c r="AG4" s="12">
        <v>46</v>
      </c>
      <c r="AH4" s="12"/>
      <c r="AI4" s="12">
        <v>49</v>
      </c>
      <c r="AJ4" s="20">
        <v>35</v>
      </c>
      <c r="AK4" s="12">
        <v>49</v>
      </c>
      <c r="AL4" s="12"/>
      <c r="AM4" s="12">
        <v>47</v>
      </c>
      <c r="AN4" s="4">
        <f t="shared" si="0"/>
        <v>1035</v>
      </c>
      <c r="AO4" s="5">
        <f t="shared" si="1"/>
        <v>23</v>
      </c>
      <c r="AP4" s="5">
        <f t="shared" si="2"/>
        <v>709</v>
      </c>
      <c r="AQ4" s="5">
        <f t="shared" si="3"/>
        <v>120</v>
      </c>
      <c r="AR4" s="37">
        <f t="shared" si="4"/>
        <v>829</v>
      </c>
    </row>
    <row r="5" spans="1:44" s="5" customFormat="1" ht="15.75" customHeight="1">
      <c r="A5" s="4">
        <v>4</v>
      </c>
      <c r="B5" s="15" t="s">
        <v>46</v>
      </c>
      <c r="C5" s="15" t="s">
        <v>47</v>
      </c>
      <c r="D5">
        <v>57</v>
      </c>
      <c r="E5" t="s">
        <v>48</v>
      </c>
      <c r="F5" s="11"/>
      <c r="G5" s="26">
        <v>45</v>
      </c>
      <c r="H5" s="6"/>
      <c r="I5" s="5">
        <v>47</v>
      </c>
      <c r="J5" s="6">
        <v>37</v>
      </c>
      <c r="L5" s="5">
        <v>41</v>
      </c>
      <c r="M5" s="6">
        <v>47</v>
      </c>
      <c r="N5" s="5">
        <v>43</v>
      </c>
      <c r="O5" s="4">
        <v>50</v>
      </c>
      <c r="P5" s="6">
        <v>47</v>
      </c>
      <c r="Q5" s="5">
        <v>45</v>
      </c>
      <c r="S5" s="7">
        <v>47</v>
      </c>
      <c r="T5" s="7">
        <v>49</v>
      </c>
      <c r="U5" s="7">
        <v>46</v>
      </c>
      <c r="V5" s="7"/>
      <c r="W5" s="7"/>
      <c r="X5" s="7">
        <v>49</v>
      </c>
      <c r="Y5" s="7"/>
      <c r="Z5" s="7"/>
      <c r="AA5" s="7"/>
      <c r="AB5" s="7">
        <v>48</v>
      </c>
      <c r="AC5" s="14">
        <v>47</v>
      </c>
      <c r="AD5" s="7">
        <v>45</v>
      </c>
      <c r="AE5" s="7">
        <v>44</v>
      </c>
      <c r="AF5" s="7">
        <v>42</v>
      </c>
      <c r="AG5" s="7">
        <v>47</v>
      </c>
      <c r="AH5" s="7"/>
      <c r="AI5" s="7"/>
      <c r="AJ5" s="18">
        <v>38</v>
      </c>
      <c r="AK5" s="7">
        <v>47</v>
      </c>
      <c r="AL5" s="7">
        <v>47</v>
      </c>
      <c r="AM5" s="7">
        <v>45</v>
      </c>
      <c r="AN5" s="4">
        <f t="shared" si="0"/>
        <v>1043</v>
      </c>
      <c r="AO5" s="5">
        <f t="shared" si="1"/>
        <v>23</v>
      </c>
      <c r="AP5" s="5">
        <f t="shared" si="2"/>
        <v>708</v>
      </c>
      <c r="AQ5" s="5">
        <f t="shared" si="3"/>
        <v>120</v>
      </c>
      <c r="AR5" s="37">
        <f t="shared" si="4"/>
        <v>828</v>
      </c>
    </row>
    <row r="6" spans="1:44" s="5" customFormat="1" ht="15.75" customHeight="1">
      <c r="A6" s="4">
        <v>5</v>
      </c>
      <c r="B6" s="15" t="s">
        <v>74</v>
      </c>
      <c r="C6" s="15" t="s">
        <v>180</v>
      </c>
      <c r="D6">
        <v>60</v>
      </c>
      <c r="E6" t="s">
        <v>75</v>
      </c>
      <c r="F6" s="5">
        <v>46</v>
      </c>
      <c r="G6" s="6">
        <v>42</v>
      </c>
      <c r="J6" s="6">
        <v>31</v>
      </c>
      <c r="K6" s="5">
        <v>40</v>
      </c>
      <c r="N6" s="6">
        <v>32</v>
      </c>
      <c r="S6" s="5">
        <v>45</v>
      </c>
      <c r="T6" s="5">
        <v>46</v>
      </c>
      <c r="U6" s="5">
        <v>45</v>
      </c>
      <c r="V6" s="6">
        <v>41</v>
      </c>
      <c r="W6" s="6">
        <v>44</v>
      </c>
      <c r="Z6" s="5">
        <v>33</v>
      </c>
      <c r="AB6" s="5">
        <v>49</v>
      </c>
      <c r="AC6" s="6">
        <v>46</v>
      </c>
      <c r="AD6" s="5">
        <v>34</v>
      </c>
      <c r="AF6" s="5">
        <v>39</v>
      </c>
      <c r="AG6" s="5">
        <v>45</v>
      </c>
      <c r="AH6" s="5">
        <v>46</v>
      </c>
      <c r="AI6" s="6">
        <v>45</v>
      </c>
      <c r="AJ6" s="6">
        <v>35</v>
      </c>
      <c r="AK6" s="5">
        <v>48</v>
      </c>
      <c r="AM6" s="5">
        <v>46</v>
      </c>
      <c r="AN6" s="4">
        <f t="shared" si="0"/>
        <v>878</v>
      </c>
      <c r="AO6" s="5">
        <f t="shared" si="1"/>
        <v>21</v>
      </c>
      <c r="AP6" s="5">
        <f t="shared" si="2"/>
        <v>674</v>
      </c>
      <c r="AQ6" s="5">
        <f t="shared" si="3"/>
        <v>120</v>
      </c>
      <c r="AR6" s="37">
        <f t="shared" si="4"/>
        <v>794</v>
      </c>
    </row>
    <row r="7" spans="1:44" s="5" customFormat="1" ht="15.75" customHeight="1">
      <c r="A7" s="4">
        <v>6</v>
      </c>
      <c r="B7" s="15" t="s">
        <v>44</v>
      </c>
      <c r="C7" s="15" t="s">
        <v>240</v>
      </c>
      <c r="D7">
        <v>61</v>
      </c>
      <c r="E7" t="s">
        <v>45</v>
      </c>
      <c r="F7" s="5">
        <v>44</v>
      </c>
      <c r="G7" s="6">
        <v>40</v>
      </c>
      <c r="H7" s="5">
        <v>42</v>
      </c>
      <c r="J7" s="5">
        <v>49</v>
      </c>
      <c r="K7" s="5">
        <v>37</v>
      </c>
      <c r="L7" s="6">
        <v>48</v>
      </c>
      <c r="M7" s="5">
        <v>45</v>
      </c>
      <c r="N7" s="5">
        <v>31</v>
      </c>
      <c r="O7" s="5">
        <v>46</v>
      </c>
      <c r="P7" s="6">
        <v>47</v>
      </c>
      <c r="Q7" s="5">
        <v>33</v>
      </c>
      <c r="R7" s="5">
        <v>40</v>
      </c>
      <c r="T7" s="5">
        <v>45</v>
      </c>
      <c r="V7" s="6">
        <v>45</v>
      </c>
      <c r="W7" s="6">
        <v>37</v>
      </c>
      <c r="Y7" s="5">
        <v>26</v>
      </c>
      <c r="AC7" s="6">
        <v>42</v>
      </c>
      <c r="AD7" s="5">
        <v>30</v>
      </c>
      <c r="AE7" s="5">
        <v>33</v>
      </c>
      <c r="AG7" s="5">
        <v>39</v>
      </c>
      <c r="AI7" s="5">
        <v>44</v>
      </c>
      <c r="AJ7" s="5">
        <v>46</v>
      </c>
      <c r="AK7" s="6"/>
      <c r="AL7" s="5">
        <v>39</v>
      </c>
      <c r="AN7" s="4">
        <f t="shared" si="0"/>
        <v>928</v>
      </c>
      <c r="AO7" s="5">
        <f t="shared" si="1"/>
        <v>23</v>
      </c>
      <c r="AP7" s="5">
        <f t="shared" si="2"/>
        <v>662</v>
      </c>
      <c r="AQ7" s="5">
        <f t="shared" si="3"/>
        <v>120</v>
      </c>
      <c r="AR7" s="37">
        <f t="shared" si="4"/>
        <v>782</v>
      </c>
    </row>
    <row r="8" spans="1:44" s="5" customFormat="1" ht="15.75" customHeight="1">
      <c r="A8" s="4">
        <v>7</v>
      </c>
      <c r="B8" s="15" t="s">
        <v>79</v>
      </c>
      <c r="C8" s="15" t="s">
        <v>80</v>
      </c>
      <c r="D8">
        <v>59</v>
      </c>
      <c r="E8" t="s">
        <v>71</v>
      </c>
      <c r="F8" s="28"/>
      <c r="G8" s="27">
        <v>30</v>
      </c>
      <c r="H8" s="27"/>
      <c r="I8" s="27"/>
      <c r="J8" s="16">
        <v>4</v>
      </c>
      <c r="K8" s="17">
        <v>26</v>
      </c>
      <c r="L8" s="17">
        <v>45</v>
      </c>
      <c r="M8" s="7">
        <v>42</v>
      </c>
      <c r="N8" s="7">
        <v>14</v>
      </c>
      <c r="O8" s="7">
        <v>43</v>
      </c>
      <c r="P8" s="7">
        <v>46</v>
      </c>
      <c r="Q8" s="7">
        <v>27</v>
      </c>
      <c r="R8" s="7">
        <v>37</v>
      </c>
      <c r="S8" s="11">
        <v>36</v>
      </c>
      <c r="T8" s="11">
        <v>42</v>
      </c>
      <c r="U8" s="11">
        <v>33</v>
      </c>
      <c r="V8" s="11"/>
      <c r="W8" s="11"/>
      <c r="X8" s="11">
        <v>29</v>
      </c>
      <c r="Y8" s="11">
        <v>20</v>
      </c>
      <c r="Z8" s="11">
        <v>0</v>
      </c>
      <c r="AA8" s="11"/>
      <c r="AB8" s="11">
        <v>43</v>
      </c>
      <c r="AC8" s="11">
        <v>41</v>
      </c>
      <c r="AD8" s="11">
        <v>27</v>
      </c>
      <c r="AE8" s="11"/>
      <c r="AF8" s="11"/>
      <c r="AG8" s="11">
        <v>37</v>
      </c>
      <c r="AH8" s="11">
        <v>39</v>
      </c>
      <c r="AI8" s="11">
        <v>43</v>
      </c>
      <c r="AJ8" s="11">
        <v>45</v>
      </c>
      <c r="AK8" s="11">
        <v>42</v>
      </c>
      <c r="AL8" s="11">
        <v>34</v>
      </c>
      <c r="AM8" s="11"/>
      <c r="AN8" s="4">
        <f t="shared" si="0"/>
        <v>825</v>
      </c>
      <c r="AO8" s="5">
        <f t="shared" si="1"/>
        <v>25</v>
      </c>
      <c r="AP8" s="5">
        <f t="shared" si="2"/>
        <v>615</v>
      </c>
      <c r="AQ8" s="5">
        <f t="shared" si="3"/>
        <v>120</v>
      </c>
      <c r="AR8" s="37">
        <f t="shared" si="4"/>
        <v>735</v>
      </c>
    </row>
    <row r="9" spans="1:44" s="5" customFormat="1" ht="15.75" customHeight="1">
      <c r="A9" s="4">
        <v>8</v>
      </c>
      <c r="B9" s="15" t="s">
        <v>85</v>
      </c>
      <c r="C9" s="15" t="s">
        <v>86</v>
      </c>
      <c r="D9">
        <v>58</v>
      </c>
      <c r="E9" t="s">
        <v>62</v>
      </c>
      <c r="F9" s="29"/>
      <c r="G9" s="29"/>
      <c r="H9" s="11"/>
      <c r="I9" s="11"/>
      <c r="J9" s="14">
        <v>10</v>
      </c>
      <c r="K9" s="7">
        <v>35</v>
      </c>
      <c r="L9" s="7"/>
      <c r="M9" s="14">
        <v>37</v>
      </c>
      <c r="N9" s="7">
        <v>30</v>
      </c>
      <c r="O9" s="7">
        <v>45</v>
      </c>
      <c r="P9" s="7">
        <v>48</v>
      </c>
      <c r="Q9" s="7">
        <v>34</v>
      </c>
      <c r="R9" s="7"/>
      <c r="S9" s="11"/>
      <c r="T9" s="11">
        <v>44</v>
      </c>
      <c r="U9" s="11"/>
      <c r="V9" s="11"/>
      <c r="W9" s="11">
        <v>43</v>
      </c>
      <c r="X9" s="11">
        <v>33</v>
      </c>
      <c r="Y9" s="11">
        <v>28</v>
      </c>
      <c r="Z9" s="11">
        <v>32</v>
      </c>
      <c r="AA9" s="11"/>
      <c r="AB9" s="11">
        <v>44</v>
      </c>
      <c r="AC9" s="14">
        <v>44</v>
      </c>
      <c r="AD9" s="11">
        <v>32</v>
      </c>
      <c r="AE9" s="11">
        <v>34</v>
      </c>
      <c r="AF9" s="11">
        <v>35</v>
      </c>
      <c r="AG9" s="11"/>
      <c r="AH9" s="11">
        <v>41</v>
      </c>
      <c r="AI9" s="11">
        <v>46</v>
      </c>
      <c r="AJ9" s="14">
        <v>12</v>
      </c>
      <c r="AK9" s="7">
        <v>43</v>
      </c>
      <c r="AL9" s="11">
        <v>37</v>
      </c>
      <c r="AM9" s="11">
        <v>38</v>
      </c>
      <c r="AN9" s="4">
        <f t="shared" si="0"/>
        <v>825</v>
      </c>
      <c r="AO9" s="5">
        <f t="shared" si="1"/>
        <v>23</v>
      </c>
      <c r="AP9" s="5">
        <f t="shared" si="2"/>
        <v>614</v>
      </c>
      <c r="AQ9" s="5">
        <f t="shared" si="3"/>
        <v>120</v>
      </c>
      <c r="AR9" s="37">
        <f t="shared" si="4"/>
        <v>734</v>
      </c>
    </row>
    <row r="10" spans="1:44" s="5" customFormat="1" ht="15.75" customHeight="1">
      <c r="A10" s="4">
        <v>9</v>
      </c>
      <c r="B10" s="15" t="s">
        <v>117</v>
      </c>
      <c r="C10" s="15" t="s">
        <v>118</v>
      </c>
      <c r="D10">
        <v>60</v>
      </c>
      <c r="E10" t="s">
        <v>54</v>
      </c>
      <c r="F10" s="6">
        <v>39</v>
      </c>
      <c r="G10" s="6">
        <v>45</v>
      </c>
      <c r="R10" s="5">
        <v>48</v>
      </c>
      <c r="S10" s="7"/>
      <c r="T10" s="7">
        <v>50</v>
      </c>
      <c r="U10" s="7">
        <v>49</v>
      </c>
      <c r="V10" s="7">
        <v>49</v>
      </c>
      <c r="W10" s="7"/>
      <c r="X10" s="7">
        <v>31</v>
      </c>
      <c r="Y10" s="7">
        <v>39</v>
      </c>
      <c r="Z10" s="7">
        <v>44</v>
      </c>
      <c r="AA10" s="7"/>
      <c r="AB10" s="7"/>
      <c r="AC10" s="7">
        <v>50</v>
      </c>
      <c r="AD10" s="7"/>
      <c r="AE10" s="7">
        <v>46</v>
      </c>
      <c r="AF10" s="7"/>
      <c r="AG10" s="7"/>
      <c r="AH10" s="7"/>
      <c r="AI10" s="14">
        <v>43</v>
      </c>
      <c r="AJ10" s="7">
        <v>47</v>
      </c>
      <c r="AK10" s="14">
        <v>50</v>
      </c>
      <c r="AL10" s="7">
        <v>49</v>
      </c>
      <c r="AM10" s="7">
        <v>49</v>
      </c>
      <c r="AN10" s="4">
        <f t="shared" si="0"/>
        <v>728</v>
      </c>
      <c r="AO10" s="5">
        <f t="shared" si="1"/>
        <v>16</v>
      </c>
      <c r="AP10" s="5">
        <f t="shared" si="2"/>
        <v>697</v>
      </c>
      <c r="AQ10" s="5">
        <f t="shared" si="3"/>
        <v>20</v>
      </c>
      <c r="AR10" s="37">
        <f t="shared" si="4"/>
        <v>717</v>
      </c>
    </row>
    <row r="11" spans="1:44" s="7" customFormat="1" ht="15.75" customHeight="1">
      <c r="A11" s="4">
        <v>10</v>
      </c>
      <c r="B11" s="15" t="s">
        <v>95</v>
      </c>
      <c r="C11" s="15" t="s">
        <v>96</v>
      </c>
      <c r="D11">
        <v>59</v>
      </c>
      <c r="E11" t="s">
        <v>97</v>
      </c>
      <c r="F11" s="5">
        <v>42</v>
      </c>
      <c r="G11" s="5"/>
      <c r="H11" s="5">
        <v>38</v>
      </c>
      <c r="I11" s="5"/>
      <c r="J11" s="6">
        <v>0</v>
      </c>
      <c r="K11" s="5">
        <v>24</v>
      </c>
      <c r="L11" s="5"/>
      <c r="M11" s="5"/>
      <c r="N11" s="5"/>
      <c r="O11" s="4">
        <v>37</v>
      </c>
      <c r="P11" s="6">
        <v>36</v>
      </c>
      <c r="Q11" s="5">
        <v>26</v>
      </c>
      <c r="R11" s="5">
        <v>38</v>
      </c>
      <c r="S11" s="7">
        <v>35</v>
      </c>
      <c r="V11" s="7">
        <v>44</v>
      </c>
      <c r="W11" s="7">
        <v>42</v>
      </c>
      <c r="X11" s="7">
        <v>35</v>
      </c>
      <c r="Y11" s="7">
        <v>17</v>
      </c>
      <c r="Z11" s="7">
        <v>14</v>
      </c>
      <c r="AA11" s="7">
        <v>35</v>
      </c>
      <c r="AB11" s="14">
        <v>44</v>
      </c>
      <c r="AE11" s="7">
        <v>32</v>
      </c>
      <c r="AF11" s="7">
        <v>33</v>
      </c>
      <c r="AG11" s="7">
        <v>40</v>
      </c>
      <c r="AH11" s="7">
        <v>42</v>
      </c>
      <c r="AI11" s="14">
        <v>45</v>
      </c>
      <c r="AJ11" s="14"/>
      <c r="AL11" s="14">
        <v>40</v>
      </c>
      <c r="AM11" s="14">
        <v>36</v>
      </c>
      <c r="AN11" s="4">
        <f t="shared" si="0"/>
        <v>775</v>
      </c>
      <c r="AO11" s="5">
        <f t="shared" si="1"/>
        <v>23</v>
      </c>
      <c r="AP11" s="5">
        <f t="shared" si="2"/>
        <v>594</v>
      </c>
      <c r="AQ11" s="5">
        <f t="shared" si="3"/>
        <v>120</v>
      </c>
      <c r="AR11" s="37">
        <f t="shared" si="4"/>
        <v>714</v>
      </c>
    </row>
    <row r="12" spans="1:44" s="7" customFormat="1" ht="15.75" customHeight="1">
      <c r="A12" s="4">
        <v>11</v>
      </c>
      <c r="B12" s="15" t="s">
        <v>66</v>
      </c>
      <c r="C12" s="15" t="s">
        <v>67</v>
      </c>
      <c r="D12">
        <v>60</v>
      </c>
      <c r="E12" t="s">
        <v>68</v>
      </c>
      <c r="F12" s="11"/>
      <c r="G12" s="11">
        <v>43</v>
      </c>
      <c r="H12" s="11">
        <v>46</v>
      </c>
      <c r="J12" s="14">
        <v>40</v>
      </c>
      <c r="K12" s="7">
        <v>46</v>
      </c>
      <c r="L12" s="14">
        <v>39</v>
      </c>
      <c r="P12" s="14">
        <v>42</v>
      </c>
      <c r="S12" s="11"/>
      <c r="T12" s="11"/>
      <c r="U12" s="11"/>
      <c r="V12" s="11">
        <v>46</v>
      </c>
      <c r="W12" s="11">
        <v>48</v>
      </c>
      <c r="X12" s="11"/>
      <c r="Y12" s="11">
        <v>44</v>
      </c>
      <c r="Z12" s="11">
        <v>38</v>
      </c>
      <c r="AA12" s="11"/>
      <c r="AB12" s="11"/>
      <c r="AC12" s="14">
        <v>48</v>
      </c>
      <c r="AD12" s="11">
        <v>46</v>
      </c>
      <c r="AE12" s="11">
        <v>40</v>
      </c>
      <c r="AF12" s="11"/>
      <c r="AG12" s="11"/>
      <c r="AH12" s="11"/>
      <c r="AI12" s="14">
        <v>32</v>
      </c>
      <c r="AJ12" s="18">
        <v>3</v>
      </c>
      <c r="AK12" s="11"/>
      <c r="AL12" s="11">
        <v>43</v>
      </c>
      <c r="AM12" s="11">
        <v>43</v>
      </c>
      <c r="AN12" s="4">
        <f t="shared" si="0"/>
        <v>687</v>
      </c>
      <c r="AO12" s="5">
        <f t="shared" si="1"/>
        <v>17</v>
      </c>
      <c r="AP12" s="5">
        <f t="shared" si="2"/>
        <v>652</v>
      </c>
      <c r="AQ12" s="5">
        <f t="shared" si="3"/>
        <v>40</v>
      </c>
      <c r="AR12" s="37">
        <f t="shared" si="4"/>
        <v>692</v>
      </c>
    </row>
    <row r="13" spans="1:44" s="7" customFormat="1" ht="15.75" customHeight="1">
      <c r="A13" s="4">
        <v>12</v>
      </c>
      <c r="B13" s="15" t="s">
        <v>57</v>
      </c>
      <c r="C13" s="15" t="s">
        <v>58</v>
      </c>
      <c r="D13">
        <v>57</v>
      </c>
      <c r="E13" t="s">
        <v>59</v>
      </c>
      <c r="F13" s="11"/>
      <c r="G13" s="11"/>
      <c r="H13" s="11"/>
      <c r="I13" s="11"/>
      <c r="J13" s="14">
        <v>33</v>
      </c>
      <c r="K13" s="11">
        <v>39</v>
      </c>
      <c r="L13" s="7">
        <v>38</v>
      </c>
      <c r="M13" s="14">
        <v>45</v>
      </c>
      <c r="N13" s="7">
        <v>39</v>
      </c>
      <c r="O13" s="15">
        <v>48</v>
      </c>
      <c r="P13" s="14">
        <v>45</v>
      </c>
      <c r="R13" s="7">
        <v>44</v>
      </c>
      <c r="S13" s="11"/>
      <c r="T13" s="11"/>
      <c r="U13" s="11">
        <v>44</v>
      </c>
      <c r="V13" s="14">
        <v>44</v>
      </c>
      <c r="W13" s="11"/>
      <c r="X13" s="11">
        <v>42</v>
      </c>
      <c r="Y13" s="11"/>
      <c r="Z13" s="11">
        <v>37</v>
      </c>
      <c r="AA13" s="11"/>
      <c r="AB13" s="11"/>
      <c r="AC13" s="14">
        <v>45</v>
      </c>
      <c r="AD13" s="11"/>
      <c r="AE13" s="11"/>
      <c r="AF13" s="11">
        <v>40</v>
      </c>
      <c r="AG13" s="11"/>
      <c r="AH13" s="11"/>
      <c r="AI13" s="11"/>
      <c r="AJ13" s="18">
        <v>27</v>
      </c>
      <c r="AK13" s="11">
        <v>46</v>
      </c>
      <c r="AL13" s="11">
        <v>45</v>
      </c>
      <c r="AM13" s="11"/>
      <c r="AN13" s="4">
        <f t="shared" si="0"/>
        <v>701</v>
      </c>
      <c r="AO13" s="5">
        <f t="shared" si="1"/>
        <v>17</v>
      </c>
      <c r="AP13" s="5">
        <f t="shared" si="2"/>
        <v>641</v>
      </c>
      <c r="AQ13" s="5">
        <f t="shared" si="3"/>
        <v>40</v>
      </c>
      <c r="AR13" s="37">
        <f t="shared" si="4"/>
        <v>681</v>
      </c>
    </row>
    <row r="14" spans="1:44" s="7" customFormat="1" ht="15.75" customHeight="1">
      <c r="A14" s="4">
        <v>13</v>
      </c>
      <c r="B14" s="15" t="s">
        <v>63</v>
      </c>
      <c r="C14" s="15" t="s">
        <v>64</v>
      </c>
      <c r="D14">
        <v>58</v>
      </c>
      <c r="E14" t="s">
        <v>62</v>
      </c>
      <c r="F14" s="28"/>
      <c r="G14" s="27">
        <v>42</v>
      </c>
      <c r="H14" s="27"/>
      <c r="I14" s="27">
        <v>25</v>
      </c>
      <c r="J14" s="16">
        <v>16</v>
      </c>
      <c r="K14" s="17"/>
      <c r="L14" s="17">
        <v>27</v>
      </c>
      <c r="M14" s="16">
        <v>40</v>
      </c>
      <c r="N14" s="7">
        <v>38</v>
      </c>
      <c r="O14" s="15">
        <v>47</v>
      </c>
      <c r="P14" s="14">
        <v>44</v>
      </c>
      <c r="Q14" s="7">
        <v>41</v>
      </c>
      <c r="S14" s="11"/>
      <c r="T14" s="11"/>
      <c r="U14" s="11">
        <v>39</v>
      </c>
      <c r="V14" s="11"/>
      <c r="W14" s="11">
        <v>46</v>
      </c>
      <c r="X14" s="11">
        <v>44</v>
      </c>
      <c r="Y14" s="11">
        <v>38</v>
      </c>
      <c r="Z14" s="11">
        <v>34</v>
      </c>
      <c r="AA14" s="11"/>
      <c r="AB14" s="11"/>
      <c r="AC14" s="11"/>
      <c r="AD14" s="11">
        <v>40</v>
      </c>
      <c r="AE14" s="11">
        <v>37</v>
      </c>
      <c r="AF14" s="11"/>
      <c r="AG14" s="11">
        <v>42</v>
      </c>
      <c r="AH14" s="11"/>
      <c r="AI14" s="11"/>
      <c r="AJ14" s="11"/>
      <c r="AK14" s="11"/>
      <c r="AL14" s="11"/>
      <c r="AM14" s="11"/>
      <c r="AN14" s="4">
        <f t="shared" si="0"/>
        <v>640</v>
      </c>
      <c r="AO14" s="5">
        <f t="shared" si="1"/>
        <v>17</v>
      </c>
      <c r="AP14" s="5">
        <f t="shared" si="2"/>
        <v>599</v>
      </c>
      <c r="AQ14" s="5">
        <f t="shared" si="3"/>
        <v>40</v>
      </c>
      <c r="AR14" s="37">
        <f t="shared" si="4"/>
        <v>639</v>
      </c>
    </row>
    <row r="15" spans="1:44" s="7" customFormat="1" ht="15.75" customHeight="1">
      <c r="A15" s="4">
        <v>14</v>
      </c>
      <c r="B15" s="15" t="s">
        <v>241</v>
      </c>
      <c r="C15" s="15" t="s">
        <v>242</v>
      </c>
      <c r="D15">
        <v>59</v>
      </c>
      <c r="E15" t="s">
        <v>54</v>
      </c>
      <c r="F15" s="8">
        <v>43</v>
      </c>
      <c r="G15" s="9">
        <v>28</v>
      </c>
      <c r="H15" s="9"/>
      <c r="I15" s="8"/>
      <c r="J15" s="8"/>
      <c r="K15" s="8"/>
      <c r="L15" s="9">
        <v>47</v>
      </c>
      <c r="M15" s="8">
        <v>44</v>
      </c>
      <c r="N15" s="5">
        <v>27</v>
      </c>
      <c r="O15" s="4">
        <v>39</v>
      </c>
      <c r="P15" s="5"/>
      <c r="Q15" s="5"/>
      <c r="R15" s="5"/>
      <c r="S15" s="6">
        <v>41</v>
      </c>
      <c r="T15" s="5"/>
      <c r="U15" s="5">
        <v>34</v>
      </c>
      <c r="V15" s="6"/>
      <c r="W15" s="5"/>
      <c r="X15" s="5">
        <v>32</v>
      </c>
      <c r="Y15" s="5">
        <v>23</v>
      </c>
      <c r="Z15" s="5">
        <v>16</v>
      </c>
      <c r="AA15" s="5"/>
      <c r="AB15" s="5"/>
      <c r="AC15" s="6">
        <v>43</v>
      </c>
      <c r="AD15" s="5">
        <v>31</v>
      </c>
      <c r="AE15" s="5"/>
      <c r="AF15" s="5">
        <v>34</v>
      </c>
      <c r="AG15" s="5"/>
      <c r="AH15" s="5"/>
      <c r="AI15" s="6">
        <v>41</v>
      </c>
      <c r="AJ15" s="5"/>
      <c r="AK15" s="6">
        <v>38</v>
      </c>
      <c r="AL15" s="5">
        <v>35</v>
      </c>
      <c r="AM15" s="5">
        <v>37</v>
      </c>
      <c r="AN15" s="4">
        <f t="shared" si="0"/>
        <v>633</v>
      </c>
      <c r="AO15" s="5">
        <f t="shared" si="1"/>
        <v>18</v>
      </c>
      <c r="AP15" s="5">
        <f t="shared" si="2"/>
        <v>567</v>
      </c>
      <c r="AQ15" s="5">
        <f t="shared" si="3"/>
        <v>60</v>
      </c>
      <c r="AR15" s="37">
        <f t="shared" si="4"/>
        <v>627</v>
      </c>
    </row>
    <row r="16" spans="1:44" s="7" customFormat="1" ht="15.75" customHeight="1">
      <c r="A16" s="4">
        <v>15</v>
      </c>
      <c r="B16" s="15" t="s">
        <v>243</v>
      </c>
      <c r="C16" s="15" t="s">
        <v>244</v>
      </c>
      <c r="D16">
        <v>59</v>
      </c>
      <c r="E16" t="s">
        <v>82</v>
      </c>
      <c r="F16" s="11"/>
      <c r="G16" s="14">
        <v>12</v>
      </c>
      <c r="H16" s="11">
        <v>34</v>
      </c>
      <c r="I16" s="7">
        <v>9</v>
      </c>
      <c r="J16" s="14">
        <v>0</v>
      </c>
      <c r="K16" s="7">
        <v>21</v>
      </c>
      <c r="L16" s="7">
        <v>10</v>
      </c>
      <c r="M16" s="14">
        <v>29</v>
      </c>
      <c r="N16" s="7">
        <v>19</v>
      </c>
      <c r="O16" s="18">
        <v>24</v>
      </c>
      <c r="Q16" s="7">
        <v>25</v>
      </c>
      <c r="R16" s="7">
        <v>36</v>
      </c>
      <c r="S16" s="11">
        <v>36</v>
      </c>
      <c r="T16" s="11"/>
      <c r="U16" s="11"/>
      <c r="V16" s="14">
        <v>38</v>
      </c>
      <c r="W16" s="14">
        <v>34</v>
      </c>
      <c r="X16" s="11">
        <v>25</v>
      </c>
      <c r="Y16" s="11">
        <v>15</v>
      </c>
      <c r="Z16" s="11"/>
      <c r="AA16" s="11"/>
      <c r="AB16" s="11"/>
      <c r="AC16" s="11"/>
      <c r="AD16" s="11">
        <v>25</v>
      </c>
      <c r="AE16" s="11">
        <v>27</v>
      </c>
      <c r="AF16" s="11"/>
      <c r="AG16" s="11"/>
      <c r="AH16" s="11">
        <v>40</v>
      </c>
      <c r="AI16" s="14">
        <v>35</v>
      </c>
      <c r="AJ16" s="18">
        <v>0</v>
      </c>
      <c r="AK16" s="14">
        <v>37</v>
      </c>
      <c r="AL16" s="11">
        <v>30</v>
      </c>
      <c r="AM16" s="11"/>
      <c r="AN16" s="4">
        <f t="shared" si="0"/>
        <v>561</v>
      </c>
      <c r="AO16" s="5">
        <f t="shared" si="1"/>
        <v>23</v>
      </c>
      <c r="AP16" s="5">
        <f t="shared" si="2"/>
        <v>475</v>
      </c>
      <c r="AQ16" s="5">
        <f t="shared" si="3"/>
        <v>120</v>
      </c>
      <c r="AR16" s="37">
        <f t="shared" si="4"/>
        <v>595</v>
      </c>
    </row>
    <row r="17" spans="1:44" s="7" customFormat="1" ht="15.75" customHeight="1">
      <c r="A17" s="4">
        <v>16</v>
      </c>
      <c r="B17" s="15" t="s">
        <v>245</v>
      </c>
      <c r="C17" s="15" t="s">
        <v>86</v>
      </c>
      <c r="D17">
        <v>59</v>
      </c>
      <c r="E17" t="s">
        <v>81</v>
      </c>
      <c r="F17" s="9">
        <v>32</v>
      </c>
      <c r="G17" s="8"/>
      <c r="H17" s="8">
        <v>44</v>
      </c>
      <c r="I17" s="8"/>
      <c r="J17" s="9">
        <v>7</v>
      </c>
      <c r="K17" s="8"/>
      <c r="L17" s="8"/>
      <c r="M17" s="8"/>
      <c r="N17" s="5">
        <v>35</v>
      </c>
      <c r="O17" s="10">
        <v>44</v>
      </c>
      <c r="P17" s="6"/>
      <c r="Q17" s="5">
        <v>36</v>
      </c>
      <c r="R17" s="5"/>
      <c r="S17" s="5"/>
      <c r="T17" s="6">
        <v>45</v>
      </c>
      <c r="U17" s="5">
        <v>42</v>
      </c>
      <c r="V17" s="6">
        <v>46</v>
      </c>
      <c r="W17" s="6"/>
      <c r="X17" s="5">
        <v>45</v>
      </c>
      <c r="Y17" s="5"/>
      <c r="Z17" s="5">
        <v>29</v>
      </c>
      <c r="AA17" s="5"/>
      <c r="AB17" s="5"/>
      <c r="AC17" s="5"/>
      <c r="AD17" s="5">
        <v>38</v>
      </c>
      <c r="AE17" s="5"/>
      <c r="AF17" s="5"/>
      <c r="AG17" s="5"/>
      <c r="AH17" s="5"/>
      <c r="AI17" s="5"/>
      <c r="AJ17" s="10">
        <v>24</v>
      </c>
      <c r="AK17" s="6">
        <v>45</v>
      </c>
      <c r="AL17" s="5">
        <v>42</v>
      </c>
      <c r="AM17" s="5"/>
      <c r="AN17" s="4">
        <f t="shared" si="0"/>
        <v>554</v>
      </c>
      <c r="AO17" s="5">
        <f t="shared" si="1"/>
        <v>15</v>
      </c>
      <c r="AP17" s="5">
        <f t="shared" si="2"/>
        <v>554</v>
      </c>
      <c r="AQ17" s="5">
        <f t="shared" si="3"/>
        <v>0</v>
      </c>
      <c r="AR17" s="37">
        <f t="shared" si="4"/>
        <v>554</v>
      </c>
    </row>
    <row r="18" spans="1:44" s="7" customFormat="1" ht="15.75" customHeight="1">
      <c r="A18" s="4">
        <v>17</v>
      </c>
      <c r="B18" s="15" t="s">
        <v>60</v>
      </c>
      <c r="C18" s="15" t="s">
        <v>61</v>
      </c>
      <c r="D18">
        <v>58</v>
      </c>
      <c r="E18" t="s">
        <v>62</v>
      </c>
      <c r="F18" s="28"/>
      <c r="G18" s="27">
        <v>44</v>
      </c>
      <c r="H18" s="27"/>
      <c r="I18" s="27">
        <v>39</v>
      </c>
      <c r="J18" s="16">
        <v>27</v>
      </c>
      <c r="K18" s="17"/>
      <c r="L18" s="17"/>
      <c r="M18" s="17">
        <v>48</v>
      </c>
      <c r="N18" s="7">
        <v>34</v>
      </c>
      <c r="O18" s="7">
        <v>47</v>
      </c>
      <c r="P18" s="7">
        <v>49</v>
      </c>
      <c r="S18" s="11">
        <v>42</v>
      </c>
      <c r="T18" s="11"/>
      <c r="U18" s="11"/>
      <c r="V18" s="11"/>
      <c r="W18" s="11">
        <v>45</v>
      </c>
      <c r="X18" s="11">
        <v>38</v>
      </c>
      <c r="Y18" s="11">
        <v>35</v>
      </c>
      <c r="Z18" s="11">
        <v>28</v>
      </c>
      <c r="AA18" s="11"/>
      <c r="AB18" s="11"/>
      <c r="AC18" s="11"/>
      <c r="AD18" s="11"/>
      <c r="AE18" s="11"/>
      <c r="AF18" s="11"/>
      <c r="AG18" s="11">
        <v>38</v>
      </c>
      <c r="AH18" s="11"/>
      <c r="AI18" s="11"/>
      <c r="AJ18" s="11"/>
      <c r="AK18" s="11"/>
      <c r="AL18" s="11">
        <v>33</v>
      </c>
      <c r="AM18" s="11"/>
      <c r="AN18" s="4">
        <f t="shared" si="0"/>
        <v>547</v>
      </c>
      <c r="AO18" s="5">
        <f t="shared" si="1"/>
        <v>14</v>
      </c>
      <c r="AP18" s="5">
        <f t="shared" si="2"/>
        <v>547</v>
      </c>
      <c r="AQ18" s="5">
        <f t="shared" si="3"/>
        <v>0</v>
      </c>
      <c r="AR18" s="37">
        <f t="shared" si="4"/>
        <v>547</v>
      </c>
    </row>
    <row r="19" spans="1:44" s="7" customFormat="1" ht="15.75" customHeight="1">
      <c r="A19" s="4">
        <v>18</v>
      </c>
      <c r="B19" s="15" t="s">
        <v>91</v>
      </c>
      <c r="C19" s="15" t="s">
        <v>86</v>
      </c>
      <c r="D19">
        <v>59</v>
      </c>
      <c r="E19" t="s">
        <v>31</v>
      </c>
      <c r="F19" s="11"/>
      <c r="G19" s="11"/>
      <c r="H19" s="11">
        <v>35</v>
      </c>
      <c r="I19" s="11"/>
      <c r="J19" s="11"/>
      <c r="K19" s="11">
        <v>29</v>
      </c>
      <c r="L19" s="7">
        <v>22</v>
      </c>
      <c r="N19" s="7">
        <v>18</v>
      </c>
      <c r="O19" s="15">
        <v>41</v>
      </c>
      <c r="P19" s="14">
        <v>37</v>
      </c>
      <c r="S19" s="11">
        <v>37</v>
      </c>
      <c r="T19" s="11"/>
      <c r="U19" s="11">
        <v>35</v>
      </c>
      <c r="V19" s="11"/>
      <c r="W19" s="11">
        <v>40</v>
      </c>
      <c r="X19" s="11">
        <v>28</v>
      </c>
      <c r="Y19" s="11">
        <v>16</v>
      </c>
      <c r="Z19" s="11">
        <v>1</v>
      </c>
      <c r="AA19" s="11">
        <v>29</v>
      </c>
      <c r="AB19" s="11"/>
      <c r="AC19" s="11"/>
      <c r="AD19" s="11">
        <v>26</v>
      </c>
      <c r="AE19" s="11">
        <v>30</v>
      </c>
      <c r="AF19" s="11"/>
      <c r="AG19" s="11"/>
      <c r="AH19" s="11"/>
      <c r="AI19" s="11"/>
      <c r="AJ19" s="11">
        <v>48</v>
      </c>
      <c r="AK19" s="14">
        <v>40</v>
      </c>
      <c r="AL19" s="11"/>
      <c r="AM19" s="11"/>
      <c r="AN19" s="4">
        <f t="shared" si="0"/>
        <v>512</v>
      </c>
      <c r="AO19" s="5">
        <f t="shared" si="1"/>
        <v>17</v>
      </c>
      <c r="AP19" s="5">
        <f t="shared" si="2"/>
        <v>495</v>
      </c>
      <c r="AQ19" s="5">
        <f t="shared" si="3"/>
        <v>40</v>
      </c>
      <c r="AR19" s="37">
        <f t="shared" si="4"/>
        <v>535</v>
      </c>
    </row>
    <row r="20" spans="1:44" s="7" customFormat="1" ht="15.75" customHeight="1">
      <c r="A20" s="4">
        <v>19</v>
      </c>
      <c r="B20" s="15" t="s">
        <v>115</v>
      </c>
      <c r="C20" s="15" t="s">
        <v>116</v>
      </c>
      <c r="D20">
        <v>60</v>
      </c>
      <c r="E20"/>
      <c r="F20" s="11"/>
      <c r="G20" s="11"/>
      <c r="H20" s="11"/>
      <c r="I20" s="32">
        <v>32</v>
      </c>
      <c r="J20" s="14">
        <v>26</v>
      </c>
      <c r="L20" s="7">
        <v>29</v>
      </c>
      <c r="M20" s="17"/>
      <c r="S20" s="11"/>
      <c r="T20" s="14">
        <v>42</v>
      </c>
      <c r="U20" s="11">
        <v>40</v>
      </c>
      <c r="V20" s="14">
        <v>45</v>
      </c>
      <c r="W20" s="14">
        <v>43</v>
      </c>
      <c r="X20" s="11">
        <v>41</v>
      </c>
      <c r="Y20" s="11"/>
      <c r="Z20" s="11">
        <v>31</v>
      </c>
      <c r="AA20" s="11"/>
      <c r="AB20" s="11"/>
      <c r="AC20" s="11"/>
      <c r="AD20" s="11">
        <v>39</v>
      </c>
      <c r="AE20" s="11">
        <v>38</v>
      </c>
      <c r="AF20" s="11"/>
      <c r="AG20" s="11"/>
      <c r="AH20" s="11">
        <v>45</v>
      </c>
      <c r="AI20" s="11"/>
      <c r="AJ20" s="14">
        <v>34</v>
      </c>
      <c r="AK20" s="11"/>
      <c r="AL20" s="11"/>
      <c r="AM20" s="11"/>
      <c r="AN20" s="4">
        <f t="shared" si="0"/>
        <v>485</v>
      </c>
      <c r="AO20" s="5">
        <f t="shared" si="1"/>
        <v>13</v>
      </c>
      <c r="AP20" s="5">
        <f t="shared" si="2"/>
        <v>485</v>
      </c>
      <c r="AQ20" s="5">
        <f t="shared" si="3"/>
        <v>0</v>
      </c>
      <c r="AR20" s="37">
        <f t="shared" si="4"/>
        <v>485</v>
      </c>
    </row>
    <row r="21" spans="1:44" s="7" customFormat="1" ht="15.75" customHeight="1">
      <c r="A21" s="4">
        <v>20</v>
      </c>
      <c r="B21" s="15" t="s">
        <v>247</v>
      </c>
      <c r="C21" s="15" t="s">
        <v>246</v>
      </c>
      <c r="D21">
        <v>60</v>
      </c>
      <c r="E21" t="s">
        <v>94</v>
      </c>
      <c r="F21" s="34"/>
      <c r="G21" s="34"/>
      <c r="H21" s="34"/>
      <c r="I21" s="34">
        <v>49</v>
      </c>
      <c r="J21" s="34"/>
      <c r="K21" s="34"/>
      <c r="L21" s="34"/>
      <c r="M21" s="21">
        <v>48</v>
      </c>
      <c r="N21" s="35">
        <v>47</v>
      </c>
      <c r="S21" s="11"/>
      <c r="T21" s="11"/>
      <c r="U21" s="11"/>
      <c r="V21" s="11"/>
      <c r="W21" s="11"/>
      <c r="X21" s="11"/>
      <c r="Y21" s="11">
        <v>47</v>
      </c>
      <c r="Z21" s="11">
        <v>43</v>
      </c>
      <c r="AA21" s="11"/>
      <c r="AB21" s="14">
        <v>50</v>
      </c>
      <c r="AC21" s="11"/>
      <c r="AD21" s="11">
        <v>48</v>
      </c>
      <c r="AE21" s="11"/>
      <c r="AF21" s="11"/>
      <c r="AG21" s="11">
        <v>49</v>
      </c>
      <c r="AH21" s="11">
        <v>48</v>
      </c>
      <c r="AI21" s="11"/>
      <c r="AJ21" s="11"/>
      <c r="AK21" s="14">
        <v>48</v>
      </c>
      <c r="AL21" s="11"/>
      <c r="AM21" s="11"/>
      <c r="AN21" s="4">
        <f t="shared" si="0"/>
        <v>477</v>
      </c>
      <c r="AO21" s="5">
        <f t="shared" si="1"/>
        <v>10</v>
      </c>
      <c r="AP21" s="5">
        <f t="shared" si="2"/>
        <v>477</v>
      </c>
      <c r="AQ21" s="5">
        <f t="shared" si="3"/>
        <v>0</v>
      </c>
      <c r="AR21" s="37">
        <f t="shared" si="4"/>
        <v>477</v>
      </c>
    </row>
    <row r="22" spans="1:44" s="7" customFormat="1" ht="15.75" customHeight="1">
      <c r="A22" s="4">
        <v>21</v>
      </c>
      <c r="B22" s="15" t="s">
        <v>76</v>
      </c>
      <c r="C22" s="15" t="s">
        <v>77</v>
      </c>
      <c r="D22">
        <v>61</v>
      </c>
      <c r="E22" t="s">
        <v>78</v>
      </c>
      <c r="F22" s="27"/>
      <c r="G22" s="27">
        <v>35</v>
      </c>
      <c r="H22" s="27"/>
      <c r="I22" s="27"/>
      <c r="J22" s="27"/>
      <c r="K22" s="27">
        <v>27</v>
      </c>
      <c r="L22" s="17">
        <v>46</v>
      </c>
      <c r="N22" s="7">
        <v>16</v>
      </c>
      <c r="O22" s="7">
        <v>44</v>
      </c>
      <c r="P22" s="14">
        <v>46</v>
      </c>
      <c r="S22" s="11">
        <v>49</v>
      </c>
      <c r="T22" s="11"/>
      <c r="U22" s="11">
        <v>48</v>
      </c>
      <c r="V22" s="11"/>
      <c r="W22" s="11">
        <v>50</v>
      </c>
      <c r="X22" s="11"/>
      <c r="Y22" s="11">
        <v>48</v>
      </c>
      <c r="Z22" s="11">
        <v>46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4">
        <f t="shared" si="0"/>
        <v>455</v>
      </c>
      <c r="AO22" s="5">
        <f t="shared" si="1"/>
        <v>11</v>
      </c>
      <c r="AP22" s="5">
        <f t="shared" si="2"/>
        <v>455</v>
      </c>
      <c r="AQ22" s="5">
        <f t="shared" si="3"/>
        <v>0</v>
      </c>
      <c r="AR22" s="37">
        <f t="shared" si="4"/>
        <v>455</v>
      </c>
    </row>
    <row r="23" spans="1:44" s="7" customFormat="1" ht="15.75" customHeight="1">
      <c r="A23" s="4">
        <v>22</v>
      </c>
      <c r="B23" s="15" t="s">
        <v>72</v>
      </c>
      <c r="C23" s="15" t="s">
        <v>73</v>
      </c>
      <c r="D23">
        <v>57</v>
      </c>
      <c r="E23" t="s">
        <v>31</v>
      </c>
      <c r="F23" s="11"/>
      <c r="G23" s="26">
        <v>41</v>
      </c>
      <c r="H23" s="5"/>
      <c r="I23" s="5"/>
      <c r="J23" s="6">
        <v>17</v>
      </c>
      <c r="K23" s="5">
        <v>33</v>
      </c>
      <c r="L23" s="5">
        <v>31</v>
      </c>
      <c r="M23" s="9">
        <v>38</v>
      </c>
      <c r="N23" s="5"/>
      <c r="O23" s="10">
        <v>38</v>
      </c>
      <c r="P23" s="5"/>
      <c r="Q23" s="5">
        <v>30</v>
      </c>
      <c r="R23" s="5">
        <v>39</v>
      </c>
      <c r="S23" s="7">
        <v>39</v>
      </c>
      <c r="X23" s="7">
        <v>36</v>
      </c>
      <c r="Z23" s="7">
        <v>17</v>
      </c>
      <c r="AI23" s="14">
        <v>40</v>
      </c>
      <c r="AN23" s="4">
        <f t="shared" si="0"/>
        <v>399</v>
      </c>
      <c r="AO23" s="5">
        <f t="shared" si="1"/>
        <v>12</v>
      </c>
      <c r="AP23" s="5">
        <f t="shared" si="2"/>
        <v>399</v>
      </c>
      <c r="AQ23" s="5">
        <f t="shared" si="3"/>
        <v>0</v>
      </c>
      <c r="AR23" s="37">
        <f t="shared" si="4"/>
        <v>399</v>
      </c>
    </row>
    <row r="24" spans="1:44" s="11" customFormat="1" ht="15.75" customHeight="1">
      <c r="A24" s="4">
        <v>23</v>
      </c>
      <c r="B24" s="15" t="s">
        <v>109</v>
      </c>
      <c r="C24" s="15" t="s">
        <v>110</v>
      </c>
      <c r="D24">
        <v>61</v>
      </c>
      <c r="E24" t="s">
        <v>111</v>
      </c>
      <c r="G24" s="11">
        <v>39</v>
      </c>
      <c r="K24" s="11">
        <v>32</v>
      </c>
      <c r="L24" s="7"/>
      <c r="M24" s="7"/>
      <c r="N24" s="7">
        <v>25</v>
      </c>
      <c r="O24" s="7"/>
      <c r="P24" s="7"/>
      <c r="Q24" s="7"/>
      <c r="R24" s="7"/>
      <c r="S24" s="14">
        <v>43</v>
      </c>
      <c r="V24" s="14">
        <v>40</v>
      </c>
      <c r="Y24" s="11">
        <v>32</v>
      </c>
      <c r="AB24" s="11">
        <v>40</v>
      </c>
      <c r="AG24" s="11">
        <v>41</v>
      </c>
      <c r="AK24" s="14">
        <v>42</v>
      </c>
      <c r="AL24" s="11">
        <v>38</v>
      </c>
      <c r="AN24" s="4">
        <f t="shared" si="0"/>
        <v>372</v>
      </c>
      <c r="AO24" s="5">
        <f t="shared" si="1"/>
        <v>10</v>
      </c>
      <c r="AP24" s="5">
        <f t="shared" si="2"/>
        <v>372</v>
      </c>
      <c r="AQ24" s="5">
        <f t="shared" si="3"/>
        <v>0</v>
      </c>
      <c r="AR24" s="37">
        <f t="shared" si="4"/>
        <v>372</v>
      </c>
    </row>
    <row r="25" spans="1:44" s="7" customFormat="1" ht="15.75" customHeight="1">
      <c r="A25" s="4">
        <v>24</v>
      </c>
      <c r="B25" s="15" t="s">
        <v>101</v>
      </c>
      <c r="C25" s="15" t="s">
        <v>136</v>
      </c>
      <c r="D25">
        <v>59</v>
      </c>
      <c r="E25" t="s">
        <v>29</v>
      </c>
      <c r="F25" s="14">
        <v>3</v>
      </c>
      <c r="G25" s="14">
        <v>0</v>
      </c>
      <c r="H25" s="11"/>
      <c r="I25" s="11"/>
      <c r="J25" s="11"/>
      <c r="K25" s="11">
        <v>18</v>
      </c>
      <c r="L25" s="7">
        <v>11</v>
      </c>
      <c r="M25" s="14">
        <v>26</v>
      </c>
      <c r="P25" s="7">
        <v>45</v>
      </c>
      <c r="S25" s="11">
        <v>31</v>
      </c>
      <c r="T25" s="14">
        <v>31</v>
      </c>
      <c r="U25" s="11">
        <v>32</v>
      </c>
      <c r="V25" s="11">
        <v>41</v>
      </c>
      <c r="W25" s="11">
        <v>37</v>
      </c>
      <c r="X25" s="11"/>
      <c r="Y25" s="11"/>
      <c r="Z25" s="11"/>
      <c r="AA25" s="11"/>
      <c r="AB25" s="11"/>
      <c r="AC25" s="11"/>
      <c r="AD25" s="11"/>
      <c r="AE25" s="11"/>
      <c r="AF25" s="11">
        <v>13</v>
      </c>
      <c r="AG25" s="11"/>
      <c r="AH25" s="11"/>
      <c r="AI25" s="11"/>
      <c r="AJ25" s="11">
        <v>41</v>
      </c>
      <c r="AK25" s="11">
        <v>41</v>
      </c>
      <c r="AL25" s="11"/>
      <c r="AM25" s="11"/>
      <c r="AN25" s="4">
        <f t="shared" si="0"/>
        <v>370</v>
      </c>
      <c r="AO25" s="5">
        <f t="shared" si="1"/>
        <v>14</v>
      </c>
      <c r="AP25" s="5">
        <f t="shared" si="2"/>
        <v>370</v>
      </c>
      <c r="AQ25" s="5">
        <f t="shared" si="3"/>
        <v>0</v>
      </c>
      <c r="AR25" s="37">
        <f t="shared" si="4"/>
        <v>370</v>
      </c>
    </row>
    <row r="26" spans="1:44" s="7" customFormat="1" ht="15.75" customHeight="1">
      <c r="A26" s="4">
        <v>25</v>
      </c>
      <c r="B26" s="15" t="s">
        <v>164</v>
      </c>
      <c r="C26" s="15" t="s">
        <v>165</v>
      </c>
      <c r="D26">
        <v>57</v>
      </c>
      <c r="E26" t="s">
        <v>166</v>
      </c>
      <c r="F26" s="28"/>
      <c r="G26" s="28"/>
      <c r="H26" s="27"/>
      <c r="I26" s="27"/>
      <c r="J26" s="16">
        <v>24</v>
      </c>
      <c r="K26" s="17"/>
      <c r="L26" s="17"/>
      <c r="M26" s="17"/>
      <c r="S26" s="14">
        <v>45</v>
      </c>
      <c r="T26" s="11"/>
      <c r="U26" s="11"/>
      <c r="V26" s="11"/>
      <c r="W26" s="11"/>
      <c r="X26" s="11"/>
      <c r="Y26" s="11">
        <v>31</v>
      </c>
      <c r="Z26" s="11">
        <v>27</v>
      </c>
      <c r="AA26" s="11"/>
      <c r="AB26" s="11">
        <v>47</v>
      </c>
      <c r="AC26" s="14">
        <v>45</v>
      </c>
      <c r="AD26" s="11"/>
      <c r="AE26" s="11"/>
      <c r="AF26" s="11">
        <v>17</v>
      </c>
      <c r="AG26" s="11"/>
      <c r="AH26" s="11"/>
      <c r="AI26" s="11"/>
      <c r="AJ26" s="11">
        <v>49</v>
      </c>
      <c r="AK26" s="11">
        <v>45</v>
      </c>
      <c r="AL26" s="11"/>
      <c r="AM26" s="11">
        <v>40</v>
      </c>
      <c r="AN26" s="4">
        <f>SUM(F26:AM26)</f>
        <v>370</v>
      </c>
      <c r="AO26" s="5">
        <f>(COUNT(F26:AM26))</f>
        <v>10</v>
      </c>
      <c r="AP26" s="5">
        <f>IF(COUNT(F26:AM26)&gt;0,LARGE(F26:AM26,1),0)+IF(COUNT(F26:AM26)&gt;1,LARGE(F26:AM26,2),0)+IF(COUNT(F26:AM26)&gt;2,LARGE(F26:AM26,3),0)+IF(COUNT(F26:AM26)&gt;3,LARGE(F26:AM26,4),0)+IF(COUNT(F26:AM26)&gt;4,LARGE(F26:AM26,5),0)+IF(COUNT(F26:AM26)&gt;5,LARGE(F26:AM26,6),0)+IF(COUNT(F26:AM26)&gt;6,LARGE(F26:AM26,7),0)+IF(COUNT(F26:AM26)&gt;7,LARGE(F26:AM26,8),0)+IF(COUNT(F26:AM26)&gt;8,LARGE(F26:AM26,9),0)+IF(COUNT(F26:AM26)&gt;9,LARGE(F26:AM26,10),0)+IF(COUNT(F26:AM26)&gt;10,LARGE(F26:AM26,11),0)+IF(COUNT(F26:AM26)&gt;11,LARGE(F26:AM26,12),0)+IF(COUNT(F26:AM26)&gt;12,LARGE(F26:AM26,13),0)+IF(COUNT(F26:AM26)&gt;13,LARGE(F26:AM26,14),0)+IF(COUNT(F26:AM26)&gt;14,LARGE(F26:AM26,15),0)</f>
        <v>370</v>
      </c>
      <c r="AQ26" s="5">
        <f>IF(COUNT(F26:AM26)&lt;22,IF(COUNT(F26:AM26)&gt;14,(COUNT(F26:AM26)-15),0)*20,120)</f>
        <v>0</v>
      </c>
      <c r="AR26" s="37">
        <f>AP26+AQ26</f>
        <v>370</v>
      </c>
    </row>
    <row r="27" spans="1:44" s="7" customFormat="1" ht="15.75" customHeight="1">
      <c r="A27" s="4">
        <v>26</v>
      </c>
      <c r="B27" s="15" t="s">
        <v>248</v>
      </c>
      <c r="C27" s="15" t="s">
        <v>249</v>
      </c>
      <c r="D27">
        <v>59</v>
      </c>
      <c r="E27" t="s">
        <v>88</v>
      </c>
      <c r="F27" s="11"/>
      <c r="G27" s="11"/>
      <c r="H27" s="11"/>
      <c r="I27" s="11"/>
      <c r="J27" s="11"/>
      <c r="K27" s="11"/>
      <c r="L27" s="11"/>
      <c r="M27" s="27"/>
      <c r="N27" s="11">
        <v>24</v>
      </c>
      <c r="O27" s="15">
        <v>43</v>
      </c>
      <c r="Q27" s="7">
        <v>37</v>
      </c>
      <c r="S27" s="11">
        <v>41</v>
      </c>
      <c r="T27" s="11"/>
      <c r="U27" s="11">
        <v>37</v>
      </c>
      <c r="V27" s="11"/>
      <c r="W27" s="11">
        <v>44</v>
      </c>
      <c r="X27" s="11">
        <v>39</v>
      </c>
      <c r="Y27" s="11">
        <v>33</v>
      </c>
      <c r="Z27" s="11">
        <v>30</v>
      </c>
      <c r="AA27" s="11">
        <v>38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4">
        <f t="shared" si="0"/>
        <v>366</v>
      </c>
      <c r="AO27" s="5">
        <f t="shared" si="1"/>
        <v>10</v>
      </c>
      <c r="AP27" s="5">
        <f t="shared" si="2"/>
        <v>366</v>
      </c>
      <c r="AQ27" s="5">
        <f t="shared" si="3"/>
        <v>0</v>
      </c>
      <c r="AR27" s="37">
        <f t="shared" si="4"/>
        <v>366</v>
      </c>
    </row>
    <row r="28" spans="1:44" s="7" customFormat="1" ht="15.75" customHeight="1">
      <c r="A28" s="4">
        <v>27</v>
      </c>
      <c r="B28" s="15" t="s">
        <v>119</v>
      </c>
      <c r="C28" s="15" t="s">
        <v>120</v>
      </c>
      <c r="D28">
        <v>58</v>
      </c>
      <c r="E28" t="s">
        <v>121</v>
      </c>
      <c r="F28" s="11">
        <v>5</v>
      </c>
      <c r="G28" s="11">
        <v>23</v>
      </c>
      <c r="H28" s="27"/>
      <c r="I28" s="27"/>
      <c r="J28" s="16">
        <v>0</v>
      </c>
      <c r="K28" s="17">
        <v>23</v>
      </c>
      <c r="L28" s="17">
        <v>17</v>
      </c>
      <c r="M28" s="17"/>
      <c r="N28" s="7">
        <v>15</v>
      </c>
      <c r="Q28" s="7">
        <v>24</v>
      </c>
      <c r="S28" s="11"/>
      <c r="T28" s="14">
        <v>34</v>
      </c>
      <c r="U28" s="11"/>
      <c r="V28" s="11"/>
      <c r="W28" s="14">
        <v>36</v>
      </c>
      <c r="X28" s="11"/>
      <c r="Y28" s="11"/>
      <c r="Z28" s="11"/>
      <c r="AA28" s="11"/>
      <c r="AB28" s="11"/>
      <c r="AC28" s="11"/>
      <c r="AD28" s="11">
        <v>23</v>
      </c>
      <c r="AE28" s="11">
        <v>28</v>
      </c>
      <c r="AF28" s="11"/>
      <c r="AG28" s="11">
        <v>36</v>
      </c>
      <c r="AH28" s="11">
        <v>37</v>
      </c>
      <c r="AI28" s="11"/>
      <c r="AJ28" s="11"/>
      <c r="AK28" s="11"/>
      <c r="AL28" s="11"/>
      <c r="AM28" s="11"/>
      <c r="AN28" s="4">
        <f>SUM(F28:AM28)</f>
        <v>301</v>
      </c>
      <c r="AO28" s="5">
        <f>(COUNT(F28:AM28))</f>
        <v>13</v>
      </c>
      <c r="AP28" s="5">
        <f>IF(COUNT(F28:AM28)&gt;0,LARGE(F28:AM28,1),0)+IF(COUNT(F28:AM28)&gt;1,LARGE(F28:AM28,2),0)+IF(COUNT(F28:AM28)&gt;2,LARGE(F28:AM28,3),0)+IF(COUNT(F28:AM28)&gt;3,LARGE(F28:AM28,4),0)+IF(COUNT(F28:AM28)&gt;4,LARGE(F28:AM28,5),0)+IF(COUNT(F28:AM28)&gt;5,LARGE(F28:AM28,6),0)+IF(COUNT(F28:AM28)&gt;6,LARGE(F28:AM28,7),0)+IF(COUNT(F28:AM28)&gt;7,LARGE(F28:AM28,8),0)+IF(COUNT(F28:AM28)&gt;8,LARGE(F28:AM28,9),0)+IF(COUNT(F28:AM28)&gt;9,LARGE(F28:AM28,10),0)+IF(COUNT(F28:AM28)&gt;10,LARGE(F28:AM28,11),0)+IF(COUNT(F28:AM28)&gt;11,LARGE(F28:AM28,12),0)+IF(COUNT(F28:AM28)&gt;12,LARGE(F28:AM28,13),0)+IF(COUNT(F28:AM28)&gt;13,LARGE(F28:AM28,14),0)+IF(COUNT(F28:AM28)&gt;14,LARGE(F28:AM28,15),0)</f>
        <v>301</v>
      </c>
      <c r="AQ28" s="5">
        <f>IF(COUNT(F28:AM28)&lt;22,IF(COUNT(F28:AM28)&gt;14,(COUNT(F28:AM28)-15),0)*20,120)</f>
        <v>0</v>
      </c>
      <c r="AR28" s="37">
        <f>AP28+AQ28</f>
        <v>301</v>
      </c>
    </row>
    <row r="29" spans="1:44" s="7" customFormat="1" ht="15.75" customHeight="1">
      <c r="A29" s="4">
        <v>28</v>
      </c>
      <c r="B29" s="15" t="s">
        <v>250</v>
      </c>
      <c r="C29" t="s">
        <v>251</v>
      </c>
      <c r="D29">
        <v>57</v>
      </c>
      <c r="E29" t="s">
        <v>75</v>
      </c>
      <c r="F29" s="9">
        <v>0</v>
      </c>
      <c r="G29" s="9">
        <v>14</v>
      </c>
      <c r="H29" s="9"/>
      <c r="I29" s="8"/>
      <c r="J29" s="9">
        <v>19</v>
      </c>
      <c r="K29" s="8">
        <v>31</v>
      </c>
      <c r="L29" s="9">
        <v>49</v>
      </c>
      <c r="M29" s="8"/>
      <c r="N29" s="5"/>
      <c r="O29" s="6"/>
      <c r="P29" s="5"/>
      <c r="Q29" s="5"/>
      <c r="R29" s="5"/>
      <c r="T29" s="14">
        <v>44</v>
      </c>
      <c r="V29" s="14"/>
      <c r="Z29" s="7">
        <v>22</v>
      </c>
      <c r="AH29" s="7">
        <v>43</v>
      </c>
      <c r="AI29" s="14">
        <v>44</v>
      </c>
      <c r="AJ29" s="14">
        <v>25</v>
      </c>
      <c r="AN29" s="4">
        <f>SUM(F29:AM29)</f>
        <v>291</v>
      </c>
      <c r="AO29" s="5">
        <f>(COUNT(F29:AM29))</f>
        <v>10</v>
      </c>
      <c r="AP29" s="5">
        <f>IF(COUNT(F29:AM29)&gt;0,LARGE(F29:AM29,1),0)+IF(COUNT(F29:AM29)&gt;1,LARGE(F29:AM29,2),0)+IF(COUNT(F29:AM29)&gt;2,LARGE(F29:AM29,3),0)+IF(COUNT(F29:AM29)&gt;3,LARGE(F29:AM29,4),0)+IF(COUNT(F29:AM29)&gt;4,LARGE(F29:AM29,5),0)+IF(COUNT(F29:AM29)&gt;5,LARGE(F29:AM29,6),0)+IF(COUNT(F29:AM29)&gt;6,LARGE(F29:AM29,7),0)+IF(COUNT(F29:AM29)&gt;7,LARGE(F29:AM29,8),0)+IF(COUNT(F29:AM29)&gt;8,LARGE(F29:AM29,9),0)+IF(COUNT(F29:AM29)&gt;9,LARGE(F29:AM29,10),0)+IF(COUNT(F29:AM29)&gt;10,LARGE(F29:AM29,11),0)+IF(COUNT(F29:AM29)&gt;11,LARGE(F29:AM29,12),0)+IF(COUNT(F29:AM29)&gt;12,LARGE(F29:AM29,13),0)+IF(COUNT(F29:AM29)&gt;13,LARGE(F29:AM29,14),0)+IF(COUNT(F29:AM29)&gt;14,LARGE(F29:AM29,15),0)</f>
        <v>291</v>
      </c>
      <c r="AQ29" s="5">
        <f>IF(COUNT(F29:AM29)&lt;22,IF(COUNT(F29:AM29)&gt;14,(COUNT(F29:AM29)-15),0)*20,120)</f>
        <v>0</v>
      </c>
      <c r="AR29" s="37">
        <f>AP29+AQ29</f>
        <v>291</v>
      </c>
    </row>
    <row r="30" spans="1:44" s="7" customFormat="1" ht="15.75" customHeight="1">
      <c r="A30" s="4"/>
      <c r="B30" s="15"/>
      <c r="C30" s="15"/>
      <c r="D30"/>
      <c r="E30"/>
      <c r="F30" s="11"/>
      <c r="G30" s="11"/>
      <c r="H30" s="11"/>
      <c r="I30" s="11"/>
      <c r="J30" s="11"/>
      <c r="K30" s="11"/>
      <c r="L30" s="11"/>
      <c r="M30" s="27"/>
      <c r="N30" s="11"/>
      <c r="O30" s="15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4"/>
      <c r="AO30" s="5"/>
      <c r="AP30" s="5"/>
      <c r="AQ30" s="5"/>
      <c r="AR30" s="37"/>
    </row>
    <row r="31" spans="1:44" s="7" customFormat="1" ht="15.75" customHeight="1">
      <c r="A31" s="4"/>
      <c r="B31" t="s">
        <v>105</v>
      </c>
      <c r="C31" t="s">
        <v>106</v>
      </c>
      <c r="D31">
        <v>61</v>
      </c>
      <c r="E31" t="s">
        <v>107</v>
      </c>
      <c r="F31" s="27"/>
      <c r="G31" s="16">
        <v>29</v>
      </c>
      <c r="H31" s="27"/>
      <c r="I31" s="27"/>
      <c r="J31" s="27"/>
      <c r="K31" s="27">
        <v>43</v>
      </c>
      <c r="L31" s="17">
        <v>32</v>
      </c>
      <c r="M31" s="17"/>
      <c r="S31" s="11"/>
      <c r="T31" s="11"/>
      <c r="U31" s="11"/>
      <c r="V31" s="11"/>
      <c r="W31" s="11"/>
      <c r="X31" s="11"/>
      <c r="Y31" s="11"/>
      <c r="Z31" s="11">
        <v>15</v>
      </c>
      <c r="AA31" s="11"/>
      <c r="AB31" s="11"/>
      <c r="AC31" s="11"/>
      <c r="AD31" s="11"/>
      <c r="AE31" s="11"/>
      <c r="AF31" s="11">
        <v>37</v>
      </c>
      <c r="AG31" s="11"/>
      <c r="AH31" s="11">
        <v>44</v>
      </c>
      <c r="AI31" s="14">
        <v>47</v>
      </c>
      <c r="AJ31" s="18">
        <v>36</v>
      </c>
      <c r="AK31" s="14">
        <v>47</v>
      </c>
      <c r="AL31" s="11"/>
      <c r="AM31" s="11"/>
      <c r="AN31" s="4">
        <f>SUM(F31:AM31)</f>
        <v>330</v>
      </c>
      <c r="AO31" s="5">
        <f>(COUNT(F31:AM31))</f>
        <v>9</v>
      </c>
      <c r="AP31" s="5">
        <f>IF(COUNT(F31:AM31)&gt;0,LARGE(F31:AM31,1),0)+IF(COUNT(F31:AM31)&gt;1,LARGE(F31:AM31,2),0)+IF(COUNT(F31:AM31)&gt;2,LARGE(F31:AM31,3),0)+IF(COUNT(F31:AM31)&gt;3,LARGE(F31:AM31,4),0)+IF(COUNT(F31:AM31)&gt;4,LARGE(F31:AM31,5),0)+IF(COUNT(F31:AM31)&gt;5,LARGE(F31:AM31,6),0)+IF(COUNT(F31:AM31)&gt;6,LARGE(F31:AM31,7),0)+IF(COUNT(F31:AM31)&gt;7,LARGE(F31:AM31,8),0)+IF(COUNT(F31:AM31)&gt;8,LARGE(F31:AM31,9),0)+IF(COUNT(F31:AM31)&gt;9,LARGE(F31:AM31,10),0)+IF(COUNT(F31:AM31)&gt;10,LARGE(F31:AM31,11),0)+IF(COUNT(F31:AM31)&gt;11,LARGE(F31:AM31,12),0)+IF(COUNT(F31:AM31)&gt;12,LARGE(F31:AM31,13),0)+IF(COUNT(F31:AM31)&gt;13,LARGE(F31:AM31,14),0)+IF(COUNT(F31:AM31)&gt;14,LARGE(F31:AM31,15),0)</f>
        <v>330</v>
      </c>
      <c r="AQ31" s="5">
        <f>IF(COUNT(F31:AM31)&lt;22,IF(COUNT(F31:AM31)&gt;14,(COUNT(F31:AM31)-15),0)*20,120)</f>
        <v>0</v>
      </c>
      <c r="AR31" s="37">
        <f>AP31+AQ31</f>
        <v>330</v>
      </c>
    </row>
    <row r="32" spans="1:44" s="7" customFormat="1" ht="15.75" customHeight="1">
      <c r="A32" s="4"/>
      <c r="B32" t="s">
        <v>102</v>
      </c>
      <c r="C32"/>
      <c r="D32">
        <v>61</v>
      </c>
      <c r="E32" t="s">
        <v>29</v>
      </c>
      <c r="F32" s="30"/>
      <c r="G32" s="33">
        <v>40</v>
      </c>
      <c r="H32" s="9"/>
      <c r="I32" s="8"/>
      <c r="J32" s="9">
        <v>23</v>
      </c>
      <c r="K32" s="8"/>
      <c r="L32" s="8">
        <v>33</v>
      </c>
      <c r="M32" s="8"/>
      <c r="N32" s="5">
        <v>40</v>
      </c>
      <c r="O32" s="5"/>
      <c r="P32" s="5"/>
      <c r="Q32" s="5">
        <v>39</v>
      </c>
      <c r="R32" s="5"/>
      <c r="S32" s="5"/>
      <c r="T32" s="5"/>
      <c r="U32" s="5"/>
      <c r="V32" s="6"/>
      <c r="W32" s="5"/>
      <c r="X32" s="5">
        <v>34</v>
      </c>
      <c r="Y32" s="5">
        <v>36</v>
      </c>
      <c r="Z32" s="5">
        <v>32</v>
      </c>
      <c r="AA32" s="5"/>
      <c r="AB32" s="5"/>
      <c r="AC32" s="6"/>
      <c r="AD32" s="5"/>
      <c r="AE32" s="5"/>
      <c r="AF32" s="5"/>
      <c r="AG32" s="5"/>
      <c r="AH32" s="5"/>
      <c r="AI32" s="6"/>
      <c r="AJ32" s="6">
        <v>42</v>
      </c>
      <c r="AK32" s="10"/>
      <c r="AL32" s="5"/>
      <c r="AM32" s="5"/>
      <c r="AN32" s="4">
        <f>SUM(F32:AM32)</f>
        <v>319</v>
      </c>
      <c r="AO32" s="5">
        <f>(COUNT(F32:AM32))</f>
        <v>9</v>
      </c>
      <c r="AP32" s="5">
        <f>IF(COUNT(F32:AM32)&gt;0,LARGE(F32:AM32,1),0)+IF(COUNT(F32:AM32)&gt;1,LARGE(F32:AM32,2),0)+IF(COUNT(F32:AM32)&gt;2,LARGE(F32:AM32,3),0)+IF(COUNT(F32:AM32)&gt;3,LARGE(F32:AM32,4),0)+IF(COUNT(F32:AM32)&gt;4,LARGE(F32:AM32,5),0)+IF(COUNT(F32:AM32)&gt;5,LARGE(F32:AM32,6),0)+IF(COUNT(F32:AM32)&gt;6,LARGE(F32:AM32,7),0)+IF(COUNT(F32:AM32)&gt;7,LARGE(F32:AM32,8),0)+IF(COUNT(F32:AM32)&gt;8,LARGE(F32:AM32,9),0)+IF(COUNT(F32:AM32)&gt;9,LARGE(F32:AM32,10),0)+IF(COUNT(F32:AM32)&gt;10,LARGE(F32:AM32,11),0)+IF(COUNT(F32:AM32)&gt;11,LARGE(F32:AM32,12),0)+IF(COUNT(F32:AM32)&gt;12,LARGE(F32:AM32,13),0)+IF(COUNT(F32:AM32)&gt;13,LARGE(F32:AM32,14),0)+IF(COUNT(F32:AM32)&gt;14,LARGE(F32:AM32,15),0)</f>
        <v>319</v>
      </c>
      <c r="AQ32" s="5">
        <f>IF(COUNT(F32:AM32)&lt;22,IF(COUNT(F32:AM32)&gt;14,(COUNT(F32:AM32)-15),0)*20,120)</f>
        <v>0</v>
      </c>
      <c r="AR32" s="37">
        <f>AP32+AQ32</f>
        <v>319</v>
      </c>
    </row>
    <row r="33" spans="1:44" s="7" customFormat="1" ht="15.75" customHeight="1">
      <c r="A33" s="4"/>
      <c r="B33" t="s">
        <v>83</v>
      </c>
      <c r="C33"/>
      <c r="D33">
        <v>60</v>
      </c>
      <c r="E33" t="s">
        <v>84</v>
      </c>
      <c r="F33" s="9">
        <v>12</v>
      </c>
      <c r="G33" s="9">
        <v>36</v>
      </c>
      <c r="H33" s="8"/>
      <c r="I33" s="8"/>
      <c r="J33" s="8"/>
      <c r="K33" s="8">
        <v>28</v>
      </c>
      <c r="L33" s="9">
        <v>21</v>
      </c>
      <c r="M33" s="9">
        <v>31</v>
      </c>
      <c r="N33" s="5"/>
      <c r="O33" s="10">
        <v>30</v>
      </c>
      <c r="P33" s="6">
        <v>32</v>
      </c>
      <c r="Q33" s="5"/>
      <c r="R33" s="5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>
        <v>27</v>
      </c>
      <c r="AG33" s="12"/>
      <c r="AH33" s="12"/>
      <c r="AI33" s="19">
        <v>33</v>
      </c>
      <c r="AJ33" s="12"/>
      <c r="AK33" s="12"/>
      <c r="AL33" s="12"/>
      <c r="AM33" s="12"/>
      <c r="AN33" s="4">
        <f>SUM(F33:AM33)</f>
        <v>250</v>
      </c>
      <c r="AO33" s="5">
        <f>(COUNT(F33:AM33))</f>
        <v>9</v>
      </c>
      <c r="AP33" s="5">
        <f>IF(COUNT(F33:AM33)&gt;0,LARGE(F33:AM33,1),0)+IF(COUNT(F33:AM33)&gt;1,LARGE(F33:AM33,2),0)+IF(COUNT(F33:AM33)&gt;2,LARGE(F33:AM33,3),0)+IF(COUNT(F33:AM33)&gt;3,LARGE(F33:AM33,4),0)+IF(COUNT(F33:AM33)&gt;4,LARGE(F33:AM33,5),0)+IF(COUNT(F33:AM33)&gt;5,LARGE(F33:AM33,6),0)+IF(COUNT(F33:AM33)&gt;6,LARGE(F33:AM33,7),0)+IF(COUNT(F33:AM33)&gt;7,LARGE(F33:AM33,8),0)+IF(COUNT(F33:AM33)&gt;8,LARGE(F33:AM33,9),0)+IF(COUNT(F33:AM33)&gt;9,LARGE(F33:AM33,10),0)+IF(COUNT(F33:AM33)&gt;10,LARGE(F33:AM33,11),0)+IF(COUNT(F33:AM33)&gt;11,LARGE(F33:AM33,12),0)+IF(COUNT(F33:AM33)&gt;12,LARGE(F33:AM33,13),0)+IF(COUNT(F33:AM33)&gt;13,LARGE(F33:AM33,14),0)+IF(COUNT(F33:AM33)&gt;14,LARGE(F33:AM33,15),0)</f>
        <v>250</v>
      </c>
      <c r="AQ33" s="5">
        <f>IF(COUNT(F33:AM33)&lt;22,IF(COUNT(F33:AM33)&gt;14,(COUNT(F33:AM33)-15),0)*20,120)</f>
        <v>0</v>
      </c>
      <c r="AR33" s="37">
        <f>AP33+AQ33</f>
        <v>250</v>
      </c>
    </row>
    <row r="34" spans="1:44" s="7" customFormat="1" ht="15.75" customHeight="1">
      <c r="A34" s="4"/>
      <c r="B34" t="s">
        <v>122</v>
      </c>
      <c r="C34" t="s">
        <v>123</v>
      </c>
      <c r="D34">
        <v>57</v>
      </c>
      <c r="E34" t="s">
        <v>107</v>
      </c>
      <c r="F34" s="6">
        <v>21</v>
      </c>
      <c r="G34" s="6">
        <v>34</v>
      </c>
      <c r="H34" s="5"/>
      <c r="I34" s="5"/>
      <c r="J34" s="5"/>
      <c r="K34" s="5"/>
      <c r="L34" s="5">
        <v>25</v>
      </c>
      <c r="M34" s="5"/>
      <c r="N34" s="5"/>
      <c r="O34" s="5"/>
      <c r="P34" s="6">
        <v>33</v>
      </c>
      <c r="Q34" s="5"/>
      <c r="R34" s="5"/>
      <c r="X34" s="7">
        <v>26</v>
      </c>
      <c r="Y34" s="7">
        <v>25</v>
      </c>
      <c r="Z34" s="7">
        <v>18</v>
      </c>
      <c r="AC34" s="14"/>
      <c r="AD34" s="7">
        <v>33</v>
      </c>
      <c r="AJ34" s="14">
        <v>8</v>
      </c>
      <c r="AN34" s="4">
        <f>SUM(F34:AM34)</f>
        <v>223</v>
      </c>
      <c r="AO34" s="5">
        <f>(COUNT(F34:AM34))</f>
        <v>9</v>
      </c>
      <c r="AP34" s="5">
        <f>IF(COUNT(F34:AM34)&gt;0,LARGE(F34:AM34,1),0)+IF(COUNT(F34:AM34)&gt;1,LARGE(F34:AM34,2),0)+IF(COUNT(F34:AM34)&gt;2,LARGE(F34:AM34,3),0)+IF(COUNT(F34:AM34)&gt;3,LARGE(F34:AM34,4),0)+IF(COUNT(F34:AM34)&gt;4,LARGE(F34:AM34,5),0)+IF(COUNT(F34:AM34)&gt;5,LARGE(F34:AM34,6),0)+IF(COUNT(F34:AM34)&gt;6,LARGE(F34:AM34,7),0)+IF(COUNT(F34:AM34)&gt;7,LARGE(F34:AM34,8),0)+IF(COUNT(F34:AM34)&gt;8,LARGE(F34:AM34,9),0)+IF(COUNT(F34:AM34)&gt;9,LARGE(F34:AM34,10),0)+IF(COUNT(F34:AM34)&gt;10,LARGE(F34:AM34,11),0)+IF(COUNT(F34:AM34)&gt;11,LARGE(F34:AM34,12),0)+IF(COUNT(F34:AM34)&gt;12,LARGE(F34:AM34,13),0)+IF(COUNT(F34:AM34)&gt;13,LARGE(F34:AM34,14),0)+IF(COUNT(F34:AM34)&gt;14,LARGE(F34:AM34,15),0)</f>
        <v>223</v>
      </c>
      <c r="AQ34" s="5">
        <f>IF(COUNT(F34:AM34)&lt;22,IF(COUNT(F34:AM34)&gt;14,(COUNT(F34:AM34)-15),0)*20,120)</f>
        <v>0</v>
      </c>
      <c r="AR34" s="37">
        <f>AP34+AQ34</f>
        <v>223</v>
      </c>
    </row>
    <row r="35" spans="1:44" s="7" customFormat="1" ht="15.75" customHeight="1">
      <c r="A35" s="4"/>
      <c r="B35" t="s">
        <v>157</v>
      </c>
      <c r="C35" t="s">
        <v>158</v>
      </c>
      <c r="D35">
        <v>1961</v>
      </c>
      <c r="E35" t="s">
        <v>45</v>
      </c>
      <c r="F35" s="22"/>
      <c r="G35" s="22">
        <v>19</v>
      </c>
      <c r="H35" s="22"/>
      <c r="I35" s="22"/>
      <c r="J35" s="23">
        <v>0</v>
      </c>
      <c r="K35" s="22"/>
      <c r="L35" s="22"/>
      <c r="M35" s="22"/>
      <c r="N35" s="22"/>
      <c r="O35" s="22"/>
      <c r="P35" s="14">
        <v>29</v>
      </c>
      <c r="Q35" s="14"/>
      <c r="R35" s="14">
        <v>35</v>
      </c>
      <c r="S35" s="14"/>
      <c r="T35" s="14"/>
      <c r="U35" s="14">
        <v>29</v>
      </c>
      <c r="V35" s="14"/>
      <c r="W35" s="14"/>
      <c r="X35" s="14">
        <v>15</v>
      </c>
      <c r="Y35" s="14"/>
      <c r="Z35" s="14"/>
      <c r="AA35" s="14">
        <v>19</v>
      </c>
      <c r="AB35" s="14"/>
      <c r="AC35" s="14">
        <v>41</v>
      </c>
      <c r="AD35" s="14"/>
      <c r="AE35" s="11"/>
      <c r="AF35" s="11"/>
      <c r="AG35" s="11"/>
      <c r="AH35" s="11"/>
      <c r="AI35" s="11"/>
      <c r="AJ35" s="14">
        <v>0</v>
      </c>
      <c r="AK35" s="11"/>
      <c r="AL35" s="11"/>
      <c r="AM35" s="11"/>
      <c r="AN35" s="4">
        <f>SUM(F35:AM35)</f>
        <v>187</v>
      </c>
      <c r="AO35" s="5">
        <f>(COUNT(F35:AM35))</f>
        <v>9</v>
      </c>
      <c r="AP35" s="5">
        <f>IF(COUNT(F35:AM35)&gt;0,LARGE(F35:AM35,1),0)+IF(COUNT(F35:AM35)&gt;1,LARGE(F35:AM35,2),0)+IF(COUNT(F35:AM35)&gt;2,LARGE(F35:AM35,3),0)+IF(COUNT(F35:AM35)&gt;3,LARGE(F35:AM35,4),0)+IF(COUNT(F35:AM35)&gt;4,LARGE(F35:AM35,5),0)+IF(COUNT(F35:AM35)&gt;5,LARGE(F35:AM35,6),0)+IF(COUNT(F35:AM35)&gt;6,LARGE(F35:AM35,7),0)+IF(COUNT(F35:AM35)&gt;7,LARGE(F35:AM35,8),0)+IF(COUNT(F35:AM35)&gt;8,LARGE(F35:AM35,9),0)+IF(COUNT(F35:AM35)&gt;9,LARGE(F35:AM35,10),0)+IF(COUNT(F35:AM35)&gt;10,LARGE(F35:AM35,11),0)+IF(COUNT(F35:AM35)&gt;11,LARGE(F35:AM35,12),0)+IF(COUNT(F35:AM35)&gt;12,LARGE(F35:AM35,13),0)+IF(COUNT(F35:AM35)&gt;13,LARGE(F35:AM35,14),0)+IF(COUNT(F35:AM35)&gt;14,LARGE(F35:AM35,15),0)</f>
        <v>187</v>
      </c>
      <c r="AQ35" s="5">
        <f>IF(COUNT(F35:AM35)&lt;22,IF(COUNT(F35:AM35)&gt;14,(COUNT(F35:AM35)-15),0)*20,120)</f>
        <v>0</v>
      </c>
      <c r="AR35" s="37">
        <f>AP35+AQ35</f>
        <v>187</v>
      </c>
    </row>
    <row r="36" spans="1:44" s="7" customFormat="1" ht="15.75" customHeight="1">
      <c r="A36" s="4"/>
      <c r="B36" t="s">
        <v>169</v>
      </c>
      <c r="C36" t="s">
        <v>170</v>
      </c>
      <c r="D36">
        <v>1961</v>
      </c>
      <c r="E36" t="s">
        <v>213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4">
        <v>48</v>
      </c>
      <c r="T36" s="11"/>
      <c r="U36" s="11"/>
      <c r="V36" s="11"/>
      <c r="W36" s="14">
        <v>48</v>
      </c>
      <c r="X36" s="11">
        <v>48</v>
      </c>
      <c r="Y36" s="11">
        <v>45</v>
      </c>
      <c r="Z36" s="11">
        <v>35</v>
      </c>
      <c r="AA36" s="11"/>
      <c r="AB36" s="14">
        <v>49</v>
      </c>
      <c r="AC36" s="11"/>
      <c r="AD36" s="11">
        <v>44</v>
      </c>
      <c r="AE36" s="11"/>
      <c r="AF36" s="11"/>
      <c r="AG36" s="11"/>
      <c r="AH36" s="11"/>
      <c r="AI36" s="11"/>
      <c r="AJ36" s="11"/>
      <c r="AK36" s="14">
        <v>46</v>
      </c>
      <c r="AL36" s="11"/>
      <c r="AM36" s="11">
        <v>44</v>
      </c>
      <c r="AN36" s="4">
        <f>SUM(F36:AM36)</f>
        <v>407</v>
      </c>
      <c r="AO36" s="5">
        <f>(COUNT(F36:AM36))</f>
        <v>9</v>
      </c>
      <c r="AP36" s="5">
        <f>IF(COUNT(F36:AM36)&gt;0,LARGE(F36:AM36,1),0)+IF(COUNT(F36:AM36)&gt;1,LARGE(F36:AM36,2),0)+IF(COUNT(F36:AM36)&gt;2,LARGE(F36:AM36,3),0)+IF(COUNT(F36:AM36)&gt;3,LARGE(F36:AM36,4),0)+IF(COUNT(F36:AM36)&gt;4,LARGE(F36:AM36,5),0)+IF(COUNT(F36:AM36)&gt;5,LARGE(F36:AM36,6),0)+IF(COUNT(F36:AM36)&gt;6,LARGE(F36:AM36,7),0)+IF(COUNT(F36:AM36)&gt;7,LARGE(F36:AM36,8),0)+IF(COUNT(F36:AM36)&gt;8,LARGE(F36:AM36,9),0)+IF(COUNT(F36:AM36)&gt;9,LARGE(F36:AM36,10),0)+IF(COUNT(F36:AM36)&gt;10,LARGE(F36:AM36,11),0)+IF(COUNT(F36:AM36)&gt;11,LARGE(F36:AM36,12),0)+IF(COUNT(F36:AM36)&gt;12,LARGE(F36:AM36,13),0)+IF(COUNT(F36:AM36)&gt;13,LARGE(F36:AM36,14),0)+IF(COUNT(F36:AM36)&gt;14,LARGE(F36:AM36,15),0)</f>
        <v>407</v>
      </c>
      <c r="AQ36" s="5">
        <f>IF(COUNT(F36:AM36)&lt;22,IF(COUNT(F36:AM36)&gt;14,(COUNT(F36:AM36)-15),0)*20,120)</f>
        <v>0</v>
      </c>
      <c r="AR36" s="37">
        <f>AP36+AQ36</f>
        <v>407</v>
      </c>
    </row>
    <row r="37" spans="1:44" s="7" customFormat="1" ht="15.75" customHeight="1">
      <c r="A37" s="4"/>
      <c r="B37" t="s">
        <v>162</v>
      </c>
      <c r="C37"/>
      <c r="D37">
        <v>1961</v>
      </c>
      <c r="E37" t="s">
        <v>163</v>
      </c>
      <c r="F37" s="11"/>
      <c r="G37" s="11"/>
      <c r="H37" s="11"/>
      <c r="I37" s="11"/>
      <c r="J37" s="11"/>
      <c r="K37" s="11"/>
      <c r="L37" s="11"/>
      <c r="M37" s="11"/>
      <c r="N37" s="11"/>
      <c r="O37" s="18">
        <v>34</v>
      </c>
      <c r="Q37" s="7">
        <v>40</v>
      </c>
      <c r="S37" s="11"/>
      <c r="T37" s="11"/>
      <c r="U37" s="11">
        <v>43</v>
      </c>
      <c r="V37" s="11"/>
      <c r="W37" s="11"/>
      <c r="X37" s="11"/>
      <c r="Y37" s="11">
        <v>41</v>
      </c>
      <c r="Z37" s="11"/>
      <c r="AA37" s="11"/>
      <c r="AB37" s="11"/>
      <c r="AC37" s="14">
        <v>49</v>
      </c>
      <c r="AD37" s="11"/>
      <c r="AE37" s="11">
        <v>45</v>
      </c>
      <c r="AF37" s="11"/>
      <c r="AG37" s="11">
        <v>48</v>
      </c>
      <c r="AH37" s="11"/>
      <c r="AI37" s="11"/>
      <c r="AJ37" s="14">
        <v>50</v>
      </c>
      <c r="AK37" s="11"/>
      <c r="AL37" s="11"/>
      <c r="AM37" s="11"/>
      <c r="AN37" s="4">
        <f>SUM(F37:AM37)</f>
        <v>350</v>
      </c>
      <c r="AO37" s="5">
        <f>(COUNT(F37:AM37))</f>
        <v>8</v>
      </c>
      <c r="AP37" s="5">
        <f>IF(COUNT(F37:AM37)&gt;0,LARGE(F37:AM37,1),0)+IF(COUNT(F37:AM37)&gt;1,LARGE(F37:AM37,2),0)+IF(COUNT(F37:AM37)&gt;2,LARGE(F37:AM37,3),0)+IF(COUNT(F37:AM37)&gt;3,LARGE(F37:AM37,4),0)+IF(COUNT(F37:AM37)&gt;4,LARGE(F37:AM37,5),0)+IF(COUNT(F37:AM37)&gt;5,LARGE(F37:AM37,6),0)+IF(COUNT(F37:AM37)&gt;6,LARGE(F37:AM37,7),0)+IF(COUNT(F37:AM37)&gt;7,LARGE(F37:AM37,8),0)+IF(COUNT(F37:AM37)&gt;8,LARGE(F37:AM37,9),0)+IF(COUNT(F37:AM37)&gt;9,LARGE(F37:AM37,10),0)+IF(COUNT(F37:AM37)&gt;10,LARGE(F37:AM37,11),0)+IF(COUNT(F37:AM37)&gt;11,LARGE(F37:AM37,12),0)+IF(COUNT(F37:AM37)&gt;12,LARGE(F37:AM37,13),0)+IF(COUNT(F37:AM37)&gt;13,LARGE(F37:AM37,14),0)+IF(COUNT(F37:AM37)&gt;14,LARGE(F37:AM37,15),0)</f>
        <v>350</v>
      </c>
      <c r="AQ37" s="5">
        <f>IF(COUNT(F37:AM37)&lt;22,IF(COUNT(F37:AM37)&gt;14,(COUNT(F37:AM37)-15),0)*20,120)</f>
        <v>0</v>
      </c>
      <c r="AR37" s="37">
        <f>AP37+AQ37</f>
        <v>350</v>
      </c>
    </row>
    <row r="38" spans="1:44" s="7" customFormat="1" ht="15.75" customHeight="1">
      <c r="A38" s="4"/>
      <c r="B38" t="s">
        <v>87</v>
      </c>
      <c r="C38"/>
      <c r="D38">
        <v>60</v>
      </c>
      <c r="E38" t="s">
        <v>88</v>
      </c>
      <c r="F38" s="5">
        <v>50</v>
      </c>
      <c r="G38" s="5">
        <v>50</v>
      </c>
      <c r="H38" s="5">
        <v>50</v>
      </c>
      <c r="I38" s="5"/>
      <c r="J38" s="5"/>
      <c r="K38" s="5"/>
      <c r="L38" s="5"/>
      <c r="M38" s="5"/>
      <c r="N38" s="5"/>
      <c r="O38" s="5"/>
      <c r="P38" s="6"/>
      <c r="Q38" s="5">
        <v>49</v>
      </c>
      <c r="R38" s="5">
        <v>49</v>
      </c>
      <c r="W38" s="14"/>
      <c r="Y38" s="7">
        <v>49</v>
      </c>
      <c r="Z38" s="7">
        <v>49</v>
      </c>
      <c r="AB38" s="14"/>
      <c r="AN38" s="4">
        <f>SUM(F38:AM38)</f>
        <v>346</v>
      </c>
      <c r="AO38" s="5">
        <f>(COUNT(F38:AM38))</f>
        <v>7</v>
      </c>
      <c r="AP38" s="5">
        <f>IF(COUNT(F38:AM38)&gt;0,LARGE(F38:AM38,1),0)+IF(COUNT(F38:AM38)&gt;1,LARGE(F38:AM38,2),0)+IF(COUNT(F38:AM38)&gt;2,LARGE(F38:AM38,3),0)+IF(COUNT(F38:AM38)&gt;3,LARGE(F38:AM38,4),0)+IF(COUNT(F38:AM38)&gt;4,LARGE(F38:AM38,5),0)+IF(COUNT(F38:AM38)&gt;5,LARGE(F38:AM38,6),0)+IF(COUNT(F38:AM38)&gt;6,LARGE(F38:AM38,7),0)+IF(COUNT(F38:AM38)&gt;7,LARGE(F38:AM38,8),0)+IF(COUNT(F38:AM38)&gt;8,LARGE(F38:AM38,9),0)+IF(COUNT(F38:AM38)&gt;9,LARGE(F38:AM38,10),0)+IF(COUNT(F38:AM38)&gt;10,LARGE(F38:AM38,11),0)+IF(COUNT(F38:AM38)&gt;11,LARGE(F38:AM38,12),0)+IF(COUNT(F38:AM38)&gt;12,LARGE(F38:AM38,13),0)+IF(COUNT(F38:AM38)&gt;13,LARGE(F38:AM38,14),0)+IF(COUNT(F38:AM38)&gt;14,LARGE(F38:AM38,15),0)</f>
        <v>346</v>
      </c>
      <c r="AQ38" s="5">
        <f>IF(COUNT(F38:AM38)&lt;22,IF(COUNT(F38:AM38)&gt;14,(COUNT(F38:AM38)-15),0)*20,120)</f>
        <v>0</v>
      </c>
      <c r="AR38" s="37">
        <f>AP38+AQ38</f>
        <v>346</v>
      </c>
    </row>
    <row r="39" spans="1:44" s="7" customFormat="1" ht="15.75" customHeight="1">
      <c r="A39" s="4"/>
      <c r="B39" t="s">
        <v>112</v>
      </c>
      <c r="C39" t="s">
        <v>80</v>
      </c>
      <c r="D39">
        <v>1957</v>
      </c>
      <c r="E39" t="s">
        <v>113</v>
      </c>
      <c r="F39" s="27"/>
      <c r="G39" s="27"/>
      <c r="H39" s="27"/>
      <c r="I39" s="27"/>
      <c r="J39" s="27"/>
      <c r="K39" s="27">
        <v>47</v>
      </c>
      <c r="L39" s="17"/>
      <c r="M39" s="17"/>
      <c r="O39" s="18">
        <v>47</v>
      </c>
      <c r="Q39" s="7">
        <v>47</v>
      </c>
      <c r="S39" s="14">
        <v>49</v>
      </c>
      <c r="T39" s="11"/>
      <c r="U39" s="11"/>
      <c r="V39" s="14">
        <v>47</v>
      </c>
      <c r="W39" s="14">
        <v>49</v>
      </c>
      <c r="X39" s="11">
        <v>50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4">
        <f>SUM(F39:AM39)</f>
        <v>336</v>
      </c>
      <c r="AO39" s="5">
        <f>(COUNT(F39:AM39))</f>
        <v>7</v>
      </c>
      <c r="AP39" s="5">
        <f>IF(COUNT(F39:AM39)&gt;0,LARGE(F39:AM39,1),0)+IF(COUNT(F39:AM39)&gt;1,LARGE(F39:AM39,2),0)+IF(COUNT(F39:AM39)&gt;2,LARGE(F39:AM39,3),0)+IF(COUNT(F39:AM39)&gt;3,LARGE(F39:AM39,4),0)+IF(COUNT(F39:AM39)&gt;4,LARGE(F39:AM39,5),0)+IF(COUNT(F39:AM39)&gt;5,LARGE(F39:AM39,6),0)+IF(COUNT(F39:AM39)&gt;6,LARGE(F39:AM39,7),0)+IF(COUNT(F39:AM39)&gt;7,LARGE(F39:AM39,8),0)+IF(COUNT(F39:AM39)&gt;8,LARGE(F39:AM39,9),0)+IF(COUNT(F39:AM39)&gt;9,LARGE(F39:AM39,10),0)+IF(COUNT(F39:AM39)&gt;10,LARGE(F39:AM39,11),0)+IF(COUNT(F39:AM39)&gt;11,LARGE(F39:AM39,12),0)+IF(COUNT(F39:AM39)&gt;12,LARGE(F39:AM39,13),0)+IF(COUNT(F39:AM39)&gt;13,LARGE(F39:AM39,14),0)+IF(COUNT(F39:AM39)&gt;14,LARGE(F39:AM39,15),0)</f>
        <v>336</v>
      </c>
      <c r="AQ39" s="5">
        <f>IF(COUNT(F39:AM39)&lt;22,IF(COUNT(F39:AM39)&gt;14,(COUNT(F39:AM39)-15),0)*20,120)</f>
        <v>0</v>
      </c>
      <c r="AR39" s="37">
        <f>AP39+AQ39</f>
        <v>336</v>
      </c>
    </row>
    <row r="40" spans="1:44" s="7" customFormat="1" ht="15.75" customHeight="1">
      <c r="A40" s="4"/>
      <c r="B40" t="s">
        <v>69</v>
      </c>
      <c r="C40" t="s">
        <v>70</v>
      </c>
      <c r="D40">
        <v>57</v>
      </c>
      <c r="E40" t="s">
        <v>71</v>
      </c>
      <c r="F40" s="14">
        <v>36</v>
      </c>
      <c r="G40" s="11"/>
      <c r="H40" s="11"/>
      <c r="I40" s="11"/>
      <c r="J40" s="11"/>
      <c r="K40" s="11">
        <v>48</v>
      </c>
      <c r="L40" s="7">
        <v>37</v>
      </c>
      <c r="M40" s="14">
        <v>46</v>
      </c>
      <c r="O40" s="18">
        <v>46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>
        <v>47</v>
      </c>
      <c r="AI40" s="14">
        <v>46</v>
      </c>
      <c r="AJ40" s="11"/>
      <c r="AK40" s="11"/>
      <c r="AL40" s="11"/>
      <c r="AM40" s="11"/>
      <c r="AN40" s="4">
        <f aca="true" t="shared" si="5" ref="AN40:AN47">SUM(F40:AM40)</f>
        <v>306</v>
      </c>
      <c r="AO40" s="5">
        <f aca="true" t="shared" si="6" ref="AO40:AO47">(COUNT(F40:AM40))</f>
        <v>7</v>
      </c>
      <c r="AP40" s="5">
        <f aca="true" t="shared" si="7" ref="AP40:AP47">IF(COUNT(F40:AM40)&gt;0,LARGE(F40:AM40,1),0)+IF(COUNT(F40:AM40)&gt;1,LARGE(F40:AM40,2),0)+IF(COUNT(F40:AM40)&gt;2,LARGE(F40:AM40,3),0)+IF(COUNT(F40:AM40)&gt;3,LARGE(F40:AM40,4),0)+IF(COUNT(F40:AM40)&gt;4,LARGE(F40:AM40,5),0)+IF(COUNT(F40:AM40)&gt;5,LARGE(F40:AM40,6),0)+IF(COUNT(F40:AM40)&gt;6,LARGE(F40:AM40,7),0)+IF(COUNT(F40:AM40)&gt;7,LARGE(F40:AM40,8),0)+IF(COUNT(F40:AM40)&gt;8,LARGE(F40:AM40,9),0)+IF(COUNT(F40:AM40)&gt;9,LARGE(F40:AM40,10),0)+IF(COUNT(F40:AM40)&gt;10,LARGE(F40:AM40,11),0)+IF(COUNT(F40:AM40)&gt;11,LARGE(F40:AM40,12),0)+IF(COUNT(F40:AM40)&gt;12,LARGE(F40:AM40,13),0)+IF(COUNT(F40:AM40)&gt;13,LARGE(F40:AM40,14),0)+IF(COUNT(F40:AM40)&gt;14,LARGE(F40:AM40,15),0)</f>
        <v>306</v>
      </c>
      <c r="AQ40" s="5">
        <f aca="true" t="shared" si="8" ref="AQ40:AQ47">IF(COUNT(F40:AM40)&lt;22,IF(COUNT(F40:AM40)&gt;14,(COUNT(F40:AM40)-15),0)*20,120)</f>
        <v>0</v>
      </c>
      <c r="AR40" s="37">
        <f aca="true" t="shared" si="9" ref="AR40:AR47">AP40+AQ40</f>
        <v>306</v>
      </c>
    </row>
    <row r="41" spans="1:44" s="7" customFormat="1" ht="15.75" customHeight="1">
      <c r="A41" s="4"/>
      <c r="B41" t="s">
        <v>132</v>
      </c>
      <c r="C41" t="s">
        <v>133</v>
      </c>
      <c r="D41">
        <v>1957</v>
      </c>
      <c r="E41" t="s">
        <v>177</v>
      </c>
      <c r="F41" s="11"/>
      <c r="G41" s="11"/>
      <c r="H41" s="11"/>
      <c r="I41" s="11"/>
      <c r="J41" s="11"/>
      <c r="K41" s="11">
        <v>34</v>
      </c>
      <c r="N41" s="7">
        <v>33</v>
      </c>
      <c r="Q41" s="7">
        <v>38</v>
      </c>
      <c r="S41" s="11"/>
      <c r="T41" s="11"/>
      <c r="U41" s="11"/>
      <c r="V41" s="14">
        <v>42</v>
      </c>
      <c r="W41" s="11">
        <v>47</v>
      </c>
      <c r="X41" s="11">
        <v>37</v>
      </c>
      <c r="Y41" s="11"/>
      <c r="Z41" s="11">
        <v>24</v>
      </c>
      <c r="AA41" s="11"/>
      <c r="AB41" s="11"/>
      <c r="AC41" s="11"/>
      <c r="AD41" s="11">
        <v>41</v>
      </c>
      <c r="AE41" s="11"/>
      <c r="AF41" s="11"/>
      <c r="AG41" s="11"/>
      <c r="AH41" s="11"/>
      <c r="AI41" s="11"/>
      <c r="AJ41" s="11"/>
      <c r="AK41" s="11"/>
      <c r="AL41" s="11"/>
      <c r="AM41" s="11"/>
      <c r="AN41" s="4">
        <f t="shared" si="5"/>
        <v>296</v>
      </c>
      <c r="AO41" s="5">
        <f t="shared" si="6"/>
        <v>8</v>
      </c>
      <c r="AP41" s="5">
        <f t="shared" si="7"/>
        <v>296</v>
      </c>
      <c r="AQ41" s="5">
        <f t="shared" si="8"/>
        <v>0</v>
      </c>
      <c r="AR41" s="37">
        <f t="shared" si="9"/>
        <v>296</v>
      </c>
    </row>
    <row r="42" spans="1:44" s="7" customFormat="1" ht="15.75" customHeight="1">
      <c r="A42" s="4"/>
      <c r="B42" t="s">
        <v>108</v>
      </c>
      <c r="C42"/>
      <c r="D42">
        <v>59</v>
      </c>
      <c r="E42"/>
      <c r="F42" s="11"/>
      <c r="G42" s="26">
        <v>48</v>
      </c>
      <c r="H42" s="5"/>
      <c r="I42" s="5"/>
      <c r="J42" s="6">
        <v>45</v>
      </c>
      <c r="K42" s="5"/>
      <c r="L42" s="5">
        <v>48</v>
      </c>
      <c r="M42" s="5"/>
      <c r="N42" s="5"/>
      <c r="O42" s="5"/>
      <c r="P42" s="6">
        <v>49</v>
      </c>
      <c r="Q42" s="5"/>
      <c r="R42" s="5"/>
      <c r="W42" s="14">
        <v>50</v>
      </c>
      <c r="AF42" s="7">
        <v>46</v>
      </c>
      <c r="AN42" s="4">
        <f t="shared" si="5"/>
        <v>286</v>
      </c>
      <c r="AO42" s="5">
        <f t="shared" si="6"/>
        <v>6</v>
      </c>
      <c r="AP42" s="5">
        <f t="shared" si="7"/>
        <v>286</v>
      </c>
      <c r="AQ42" s="5">
        <f t="shared" si="8"/>
        <v>0</v>
      </c>
      <c r="AR42" s="37">
        <f t="shared" si="9"/>
        <v>286</v>
      </c>
    </row>
    <row r="43" spans="1:44" s="7" customFormat="1" ht="15.75" customHeight="1">
      <c r="A43" s="4"/>
      <c r="B43" t="s">
        <v>89</v>
      </c>
      <c r="C43"/>
      <c r="D43">
        <v>61</v>
      </c>
      <c r="E43" t="s">
        <v>90</v>
      </c>
      <c r="F43" s="11"/>
      <c r="G43" s="11"/>
      <c r="H43" s="11"/>
      <c r="I43" s="11"/>
      <c r="J43" s="14">
        <v>50</v>
      </c>
      <c r="K43" s="11"/>
      <c r="L43" s="11">
        <v>50</v>
      </c>
      <c r="M43" s="17"/>
      <c r="O43" s="18">
        <v>50</v>
      </c>
      <c r="R43" s="7">
        <v>50</v>
      </c>
      <c r="S43" s="11"/>
      <c r="T43" s="11"/>
      <c r="U43" s="11"/>
      <c r="V43" s="11"/>
      <c r="W43" s="11"/>
      <c r="X43" s="11"/>
      <c r="Y43" s="11"/>
      <c r="Z43" s="11"/>
      <c r="AA43" s="11">
        <v>50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4">
        <f t="shared" si="5"/>
        <v>250</v>
      </c>
      <c r="AO43" s="5">
        <f t="shared" si="6"/>
        <v>5</v>
      </c>
      <c r="AP43" s="5">
        <f t="shared" si="7"/>
        <v>250</v>
      </c>
      <c r="AQ43" s="5">
        <f t="shared" si="8"/>
        <v>0</v>
      </c>
      <c r="AR43" s="37">
        <f t="shared" si="9"/>
        <v>250</v>
      </c>
    </row>
    <row r="44" spans="1:44" s="7" customFormat="1" ht="15.75" customHeight="1">
      <c r="A44" s="4"/>
      <c r="B44" t="s">
        <v>129</v>
      </c>
      <c r="C44" t="s">
        <v>130</v>
      </c>
      <c r="D44">
        <v>59</v>
      </c>
      <c r="E44" t="s">
        <v>131</v>
      </c>
      <c r="F44" s="27"/>
      <c r="G44" s="27"/>
      <c r="H44" s="27">
        <v>43</v>
      </c>
      <c r="I44" s="27"/>
      <c r="J44" s="27"/>
      <c r="K44" s="27">
        <v>25</v>
      </c>
      <c r="L44" s="17"/>
      <c r="M44" s="17"/>
      <c r="Q44" s="7">
        <v>35</v>
      </c>
      <c r="S44" s="11"/>
      <c r="T44" s="11"/>
      <c r="U44" s="11"/>
      <c r="V44" s="11"/>
      <c r="W44" s="11"/>
      <c r="X44" s="11"/>
      <c r="Y44" s="11"/>
      <c r="Z44" s="11">
        <v>11</v>
      </c>
      <c r="AA44" s="11"/>
      <c r="AB44" s="11">
        <v>45</v>
      </c>
      <c r="AC44" s="14">
        <v>43</v>
      </c>
      <c r="AD44" s="11"/>
      <c r="AE44" s="11"/>
      <c r="AF44" s="11"/>
      <c r="AG44" s="11"/>
      <c r="AH44" s="11"/>
      <c r="AI44" s="11"/>
      <c r="AJ44" s="11"/>
      <c r="AK44" s="14">
        <v>41</v>
      </c>
      <c r="AL44" s="11"/>
      <c r="AM44" s="11"/>
      <c r="AN44" s="4">
        <f t="shared" si="5"/>
        <v>243</v>
      </c>
      <c r="AO44" s="5">
        <f t="shared" si="6"/>
        <v>7</v>
      </c>
      <c r="AP44" s="5">
        <f t="shared" si="7"/>
        <v>243</v>
      </c>
      <c r="AQ44" s="5">
        <f t="shared" si="8"/>
        <v>0</v>
      </c>
      <c r="AR44" s="37">
        <f t="shared" si="9"/>
        <v>243</v>
      </c>
    </row>
    <row r="45" spans="1:44" s="7" customFormat="1" ht="15.75" customHeight="1">
      <c r="A45" s="4"/>
      <c r="B45" t="s">
        <v>92</v>
      </c>
      <c r="C45" t="s">
        <v>93</v>
      </c>
      <c r="D45">
        <v>60</v>
      </c>
      <c r="E45" t="s">
        <v>29</v>
      </c>
      <c r="F45" s="6">
        <v>49</v>
      </c>
      <c r="G45" s="5"/>
      <c r="H45" s="5"/>
      <c r="I45" s="5"/>
      <c r="J45" s="6">
        <v>46</v>
      </c>
      <c r="K45" s="5">
        <v>50</v>
      </c>
      <c r="L45" s="5"/>
      <c r="M45" s="5"/>
      <c r="N45" s="5"/>
      <c r="O45" s="5"/>
      <c r="P45" s="5"/>
      <c r="Q45" s="5"/>
      <c r="R45" s="5"/>
      <c r="V45" s="14"/>
      <c r="W45" s="14"/>
      <c r="Z45" s="7">
        <v>47</v>
      </c>
      <c r="AC45" s="14"/>
      <c r="AE45" s="7">
        <v>49</v>
      </c>
      <c r="AN45" s="4">
        <f t="shared" si="5"/>
        <v>241</v>
      </c>
      <c r="AO45" s="5">
        <f t="shared" si="6"/>
        <v>5</v>
      </c>
      <c r="AP45" s="5">
        <f t="shared" si="7"/>
        <v>241</v>
      </c>
      <c r="AQ45" s="5">
        <f t="shared" si="8"/>
        <v>0</v>
      </c>
      <c r="AR45" s="37">
        <f t="shared" si="9"/>
        <v>241</v>
      </c>
    </row>
    <row r="46" spans="1:44" s="7" customFormat="1" ht="15.75" customHeight="1">
      <c r="A46" s="4"/>
      <c r="B46" t="s">
        <v>148</v>
      </c>
      <c r="C46"/>
      <c r="D46">
        <v>57</v>
      </c>
      <c r="E46" t="s">
        <v>88</v>
      </c>
      <c r="F46" s="27"/>
      <c r="G46" s="27"/>
      <c r="H46" s="27">
        <v>48</v>
      </c>
      <c r="I46" s="17"/>
      <c r="J46" s="17"/>
      <c r="K46" s="17"/>
      <c r="L46" s="17"/>
      <c r="M46" s="17"/>
      <c r="N46" s="7">
        <v>42</v>
      </c>
      <c r="S46" s="11"/>
      <c r="T46" s="11"/>
      <c r="U46" s="11"/>
      <c r="V46" s="11"/>
      <c r="W46" s="11"/>
      <c r="X46" s="11">
        <v>47</v>
      </c>
      <c r="Y46" s="11"/>
      <c r="Z46" s="11">
        <v>41</v>
      </c>
      <c r="AA46" s="11"/>
      <c r="AB46" s="11"/>
      <c r="AC46" s="14">
        <v>46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4">
        <f t="shared" si="5"/>
        <v>224</v>
      </c>
      <c r="AO46" s="5">
        <f t="shared" si="6"/>
        <v>5</v>
      </c>
      <c r="AP46" s="5">
        <f t="shared" si="7"/>
        <v>224</v>
      </c>
      <c r="AQ46" s="5">
        <f t="shared" si="8"/>
        <v>0</v>
      </c>
      <c r="AR46" s="37">
        <f t="shared" si="9"/>
        <v>224</v>
      </c>
    </row>
    <row r="47" spans="1:44" s="7" customFormat="1" ht="15.75" customHeight="1">
      <c r="A47" s="4"/>
      <c r="B47" t="s">
        <v>138</v>
      </c>
      <c r="C47"/>
      <c r="D47">
        <v>1961</v>
      </c>
      <c r="E47" t="s">
        <v>139</v>
      </c>
      <c r="F47" s="11"/>
      <c r="G47" s="11">
        <v>17</v>
      </c>
      <c r="H47" s="11"/>
      <c r="I47" s="11"/>
      <c r="J47" s="11"/>
      <c r="K47" s="11"/>
      <c r="L47" s="11"/>
      <c r="M47" s="11"/>
      <c r="N47" s="11"/>
      <c r="O47" s="15">
        <v>35</v>
      </c>
      <c r="P47" s="14">
        <v>28</v>
      </c>
      <c r="R47" s="7">
        <v>33</v>
      </c>
      <c r="S47" s="11"/>
      <c r="T47" s="11">
        <v>41</v>
      </c>
      <c r="U47" s="11"/>
      <c r="V47" s="11"/>
      <c r="W47" s="11"/>
      <c r="X47" s="11">
        <v>17</v>
      </c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>
        <v>42</v>
      </c>
      <c r="AK47" s="11"/>
      <c r="AL47" s="11"/>
      <c r="AM47" s="11"/>
      <c r="AN47" s="4">
        <f t="shared" si="5"/>
        <v>213</v>
      </c>
      <c r="AO47" s="5">
        <f t="shared" si="6"/>
        <v>7</v>
      </c>
      <c r="AP47" s="5">
        <f t="shared" si="7"/>
        <v>213</v>
      </c>
      <c r="AQ47" s="5">
        <f t="shared" si="8"/>
        <v>0</v>
      </c>
      <c r="AR47" s="37">
        <f t="shared" si="9"/>
        <v>213</v>
      </c>
    </row>
    <row r="48" spans="1:44" s="7" customFormat="1" ht="15.75" customHeight="1">
      <c r="A48" s="4"/>
      <c r="B48" t="s">
        <v>159</v>
      </c>
      <c r="C48" t="s">
        <v>160</v>
      </c>
      <c r="D48">
        <v>1959</v>
      </c>
      <c r="E48" t="s">
        <v>139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4">
        <v>35</v>
      </c>
      <c r="Q48" s="14"/>
      <c r="R48" s="14">
        <v>46</v>
      </c>
      <c r="S48" s="14"/>
      <c r="T48" s="14"/>
      <c r="U48" s="14"/>
      <c r="V48" s="14">
        <v>48</v>
      </c>
      <c r="W48" s="14">
        <v>47</v>
      </c>
      <c r="X48" s="14"/>
      <c r="Y48" s="14"/>
      <c r="Z48" s="14"/>
      <c r="AA48" s="14"/>
      <c r="AB48" s="14"/>
      <c r="AC48" s="14"/>
      <c r="AD48" s="14"/>
      <c r="AE48" s="11"/>
      <c r="AF48" s="11"/>
      <c r="AG48" s="11"/>
      <c r="AH48" s="11"/>
      <c r="AI48" s="11"/>
      <c r="AJ48" s="11"/>
      <c r="AK48" s="11"/>
      <c r="AL48" s="11"/>
      <c r="AM48" s="11"/>
      <c r="AN48" s="4">
        <f aca="true" t="shared" si="10" ref="AN48:AN68">SUM(F48:AM48)</f>
        <v>176</v>
      </c>
      <c r="AO48" s="5">
        <f aca="true" t="shared" si="11" ref="AO48:AO68">(COUNT(F48:AM48))</f>
        <v>4</v>
      </c>
      <c r="AP48" s="5">
        <f aca="true" t="shared" si="12" ref="AP48:AP68">IF(COUNT(F48:AM48)&gt;0,LARGE(F48:AM48,1),0)+IF(COUNT(F48:AM48)&gt;1,LARGE(F48:AM48,2),0)+IF(COUNT(F48:AM48)&gt;2,LARGE(F48:AM48,3),0)+IF(COUNT(F48:AM48)&gt;3,LARGE(F48:AM48,4),0)+IF(COUNT(F48:AM48)&gt;4,LARGE(F48:AM48,5),0)+IF(COUNT(F48:AM48)&gt;5,LARGE(F48:AM48,6),0)+IF(COUNT(F48:AM48)&gt;6,LARGE(F48:AM48,7),0)+IF(COUNT(F48:AM48)&gt;7,LARGE(F48:AM48,8),0)+IF(COUNT(F48:AM48)&gt;8,LARGE(F48:AM48,9),0)+IF(COUNT(F48:AM48)&gt;9,LARGE(F48:AM48,10),0)+IF(COUNT(F48:AM48)&gt;10,LARGE(F48:AM48,11),0)+IF(COUNT(F48:AM48)&gt;11,LARGE(F48:AM48,12),0)+IF(COUNT(F48:AM48)&gt;12,LARGE(F48:AM48,13),0)+IF(COUNT(F48:AM48)&gt;13,LARGE(F48:AM48,14),0)+IF(COUNT(F48:AM48)&gt;14,LARGE(F48:AM48,15),0)</f>
        <v>176</v>
      </c>
      <c r="AQ48" s="5">
        <f aca="true" t="shared" si="13" ref="AQ48:AQ68">IF(COUNT(F48:AM48)&lt;22,IF(COUNT(F48:AM48)&gt;14,(COUNT(F48:AM48)-15),0)*20,120)</f>
        <v>0</v>
      </c>
      <c r="AR48" s="37">
        <f aca="true" t="shared" si="14" ref="AR48:AR68">AP48+AQ48</f>
        <v>176</v>
      </c>
    </row>
    <row r="49" spans="2:44" s="7" customFormat="1" ht="15.75" customHeight="1">
      <c r="B49" t="s">
        <v>76</v>
      </c>
      <c r="C49" t="s">
        <v>114</v>
      </c>
      <c r="D49">
        <v>61</v>
      </c>
      <c r="E49" t="s">
        <v>29</v>
      </c>
      <c r="F49" s="27"/>
      <c r="G49" s="16">
        <v>43</v>
      </c>
      <c r="H49" s="27"/>
      <c r="I49" s="27"/>
      <c r="J49" s="27"/>
      <c r="K49" s="27">
        <v>44</v>
      </c>
      <c r="L49" s="17"/>
      <c r="Q49" s="7">
        <v>43</v>
      </c>
      <c r="S49" s="11"/>
      <c r="T49" s="11"/>
      <c r="U49" s="11"/>
      <c r="V49" s="11"/>
      <c r="W49" s="11"/>
      <c r="X49" s="11"/>
      <c r="Y49" s="11">
        <v>43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8">
        <v>0</v>
      </c>
      <c r="AK49" s="11"/>
      <c r="AL49" s="11"/>
      <c r="AM49" s="11"/>
      <c r="AN49" s="4">
        <f t="shared" si="10"/>
        <v>173</v>
      </c>
      <c r="AO49" s="5">
        <f t="shared" si="11"/>
        <v>5</v>
      </c>
      <c r="AP49" s="5">
        <f t="shared" si="12"/>
        <v>173</v>
      </c>
      <c r="AQ49" s="5">
        <f t="shared" si="13"/>
        <v>0</v>
      </c>
      <c r="AR49" s="37">
        <f t="shared" si="14"/>
        <v>173</v>
      </c>
    </row>
    <row r="50" spans="2:44" s="7" customFormat="1" ht="15.75" customHeight="1">
      <c r="B50" t="s">
        <v>146</v>
      </c>
      <c r="C50"/>
      <c r="D50">
        <v>1959</v>
      </c>
      <c r="E50" t="s">
        <v>147</v>
      </c>
      <c r="F50" s="14">
        <v>0</v>
      </c>
      <c r="G50" s="11">
        <v>8</v>
      </c>
      <c r="H50" s="11"/>
      <c r="I50" s="11"/>
      <c r="J50" s="11"/>
      <c r="K50" s="11"/>
      <c r="L50" s="11"/>
      <c r="M50" s="11"/>
      <c r="N50" s="11"/>
      <c r="O50" s="18">
        <v>23</v>
      </c>
      <c r="P50" s="14">
        <v>31</v>
      </c>
      <c r="S50" s="11"/>
      <c r="T50" s="14">
        <v>33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4">
        <v>31</v>
      </c>
      <c r="AJ50" s="18">
        <v>0</v>
      </c>
      <c r="AK50" s="11">
        <v>43</v>
      </c>
      <c r="AL50" s="11"/>
      <c r="AM50" s="11"/>
      <c r="AN50" s="4">
        <f t="shared" si="10"/>
        <v>169</v>
      </c>
      <c r="AO50" s="5">
        <f t="shared" si="11"/>
        <v>8</v>
      </c>
      <c r="AP50" s="5">
        <f t="shared" si="12"/>
        <v>169</v>
      </c>
      <c r="AQ50" s="5">
        <f t="shared" si="13"/>
        <v>0</v>
      </c>
      <c r="AR50" s="37">
        <f t="shared" si="14"/>
        <v>169</v>
      </c>
    </row>
    <row r="51" spans="2:44" s="7" customFormat="1" ht="15.75" customHeight="1">
      <c r="B51" t="s">
        <v>174</v>
      </c>
      <c r="C51"/>
      <c r="D51">
        <v>1960</v>
      </c>
      <c r="E51" t="s">
        <v>84</v>
      </c>
      <c r="F51" s="11"/>
      <c r="G51" s="11"/>
      <c r="H51" s="11"/>
      <c r="I51" s="11"/>
      <c r="J51" s="11"/>
      <c r="K51" s="11"/>
      <c r="L51" s="11"/>
      <c r="M51" s="11"/>
      <c r="N51" s="11"/>
      <c r="O51" s="18">
        <v>31</v>
      </c>
      <c r="P51" s="14">
        <v>40</v>
      </c>
      <c r="S51" s="11"/>
      <c r="T51" s="11"/>
      <c r="U51" s="11"/>
      <c r="V51" s="11"/>
      <c r="W51" s="11"/>
      <c r="X51" s="11"/>
      <c r="Y51" s="11"/>
      <c r="Z51" s="11">
        <v>25</v>
      </c>
      <c r="AA51" s="11"/>
      <c r="AB51" s="11"/>
      <c r="AC51" s="11"/>
      <c r="AD51" s="11">
        <v>35</v>
      </c>
      <c r="AE51" s="11">
        <v>35</v>
      </c>
      <c r="AF51" s="11"/>
      <c r="AG51" s="11"/>
      <c r="AH51" s="11"/>
      <c r="AI51" s="11"/>
      <c r="AJ51" s="11"/>
      <c r="AK51" s="11"/>
      <c r="AL51" s="11"/>
      <c r="AM51" s="11"/>
      <c r="AN51" s="4">
        <f t="shared" si="10"/>
        <v>166</v>
      </c>
      <c r="AO51" s="5">
        <f t="shared" si="11"/>
        <v>5</v>
      </c>
      <c r="AP51" s="5">
        <f t="shared" si="12"/>
        <v>166</v>
      </c>
      <c r="AQ51" s="5">
        <f t="shared" si="13"/>
        <v>0</v>
      </c>
      <c r="AR51" s="37">
        <f t="shared" si="14"/>
        <v>166</v>
      </c>
    </row>
    <row r="52" spans="1:44" s="12" customFormat="1" ht="15.75" customHeight="1">
      <c r="A52" s="7"/>
      <c r="B52" t="s">
        <v>134</v>
      </c>
      <c r="C52"/>
      <c r="D52">
        <v>58</v>
      </c>
      <c r="E52" t="s">
        <v>128</v>
      </c>
      <c r="F52" s="11"/>
      <c r="G52" s="26">
        <v>29</v>
      </c>
      <c r="H52" s="5">
        <v>36</v>
      </c>
      <c r="I52" s="5"/>
      <c r="J52" s="5"/>
      <c r="K52" s="5"/>
      <c r="L52" s="5"/>
      <c r="M52" s="5"/>
      <c r="N52" s="6"/>
      <c r="O52" s="5"/>
      <c r="P52" s="5"/>
      <c r="Q52" s="5"/>
      <c r="R52" s="5"/>
      <c r="Z52" s="12">
        <v>0</v>
      </c>
      <c r="AC52" s="19">
        <v>42</v>
      </c>
      <c r="AE52" s="12">
        <v>25</v>
      </c>
      <c r="AL52" s="20">
        <v>31</v>
      </c>
      <c r="AN52" s="4">
        <f t="shared" si="10"/>
        <v>163</v>
      </c>
      <c r="AO52" s="5">
        <f t="shared" si="11"/>
        <v>6</v>
      </c>
      <c r="AP52" s="5">
        <f t="shared" si="12"/>
        <v>163</v>
      </c>
      <c r="AQ52" s="5">
        <f t="shared" si="13"/>
        <v>0</v>
      </c>
      <c r="AR52" s="37">
        <f t="shared" si="14"/>
        <v>163</v>
      </c>
    </row>
    <row r="53" spans="1:44" s="12" customFormat="1" ht="15.75" customHeight="1">
      <c r="A53" s="5"/>
      <c r="B53" t="s">
        <v>175</v>
      </c>
      <c r="C53"/>
      <c r="D53">
        <v>1959</v>
      </c>
      <c r="E53" t="s">
        <v>176</v>
      </c>
      <c r="F53" s="11"/>
      <c r="G53" s="26">
        <v>33</v>
      </c>
      <c r="H53" s="5"/>
      <c r="I53" s="5"/>
      <c r="J53" s="5"/>
      <c r="K53" s="5"/>
      <c r="L53" s="5"/>
      <c r="M53" s="8"/>
      <c r="N53" s="6"/>
      <c r="O53" s="6"/>
      <c r="P53" s="5"/>
      <c r="Q53" s="5"/>
      <c r="R53" s="5"/>
      <c r="S53" s="14">
        <v>38</v>
      </c>
      <c r="T53" s="7"/>
      <c r="U53" s="7"/>
      <c r="V53" s="7"/>
      <c r="W53" s="7"/>
      <c r="X53" s="7"/>
      <c r="Y53" s="7">
        <v>30</v>
      </c>
      <c r="Z53" s="7">
        <v>21</v>
      </c>
      <c r="AA53" s="7"/>
      <c r="AB53" s="7"/>
      <c r="AC53" s="7"/>
      <c r="AD53" s="7">
        <v>37</v>
      </c>
      <c r="AE53" s="7"/>
      <c r="AF53" s="7"/>
      <c r="AG53" s="7"/>
      <c r="AH53" s="7"/>
      <c r="AI53" s="7"/>
      <c r="AJ53" s="7"/>
      <c r="AK53" s="7"/>
      <c r="AL53" s="7"/>
      <c r="AM53" s="7"/>
      <c r="AN53" s="4">
        <f t="shared" si="10"/>
        <v>159</v>
      </c>
      <c r="AO53" s="5">
        <f t="shared" si="11"/>
        <v>5</v>
      </c>
      <c r="AP53" s="5">
        <f t="shared" si="12"/>
        <v>159</v>
      </c>
      <c r="AQ53" s="5">
        <f t="shared" si="13"/>
        <v>0</v>
      </c>
      <c r="AR53" s="37">
        <f t="shared" si="14"/>
        <v>159</v>
      </c>
    </row>
    <row r="54" spans="1:44" s="12" customFormat="1" ht="15.75" customHeight="1">
      <c r="A54" s="7"/>
      <c r="B54" t="s">
        <v>187</v>
      </c>
      <c r="C54" t="s">
        <v>61</v>
      </c>
      <c r="D54">
        <v>1959</v>
      </c>
      <c r="E54"/>
      <c r="F54" s="27"/>
      <c r="G54" s="27"/>
      <c r="H54" s="27"/>
      <c r="I54" s="27"/>
      <c r="J54" s="27"/>
      <c r="K54" s="27"/>
      <c r="L54" s="27"/>
      <c r="M54" s="27">
        <v>50</v>
      </c>
      <c r="N54" s="7"/>
      <c r="O54" s="7"/>
      <c r="P54" s="7"/>
      <c r="Q54" s="7"/>
      <c r="R54" s="7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>
        <v>50</v>
      </c>
      <c r="AE54" s="11"/>
      <c r="AF54" s="11">
        <v>49</v>
      </c>
      <c r="AG54" s="11"/>
      <c r="AH54" s="11"/>
      <c r="AI54" s="11"/>
      <c r="AJ54" s="11"/>
      <c r="AK54" s="11"/>
      <c r="AL54" s="11"/>
      <c r="AM54" s="11"/>
      <c r="AN54" s="4">
        <f t="shared" si="10"/>
        <v>149</v>
      </c>
      <c r="AO54" s="5">
        <f t="shared" si="11"/>
        <v>3</v>
      </c>
      <c r="AP54" s="5">
        <f t="shared" si="12"/>
        <v>149</v>
      </c>
      <c r="AQ54" s="5">
        <f t="shared" si="13"/>
        <v>0</v>
      </c>
      <c r="AR54" s="37">
        <f t="shared" si="14"/>
        <v>149</v>
      </c>
    </row>
    <row r="55" spans="1:44" s="11" customFormat="1" ht="15.75" customHeight="1">
      <c r="A55" s="5"/>
      <c r="B55" t="s">
        <v>103</v>
      </c>
      <c r="C55"/>
      <c r="D55">
        <v>59</v>
      </c>
      <c r="E55" t="s">
        <v>104</v>
      </c>
      <c r="F55" s="9">
        <v>27</v>
      </c>
      <c r="G55" s="9">
        <v>16</v>
      </c>
      <c r="H55" s="9"/>
      <c r="I55" s="8"/>
      <c r="J55" s="8"/>
      <c r="K55" s="8"/>
      <c r="L55" s="8"/>
      <c r="M55" s="8"/>
      <c r="N55" s="6">
        <v>28</v>
      </c>
      <c r="O55" s="10">
        <v>33</v>
      </c>
      <c r="P55" s="5"/>
      <c r="Q55" s="5"/>
      <c r="R55" s="5"/>
      <c r="S55" s="19">
        <v>42</v>
      </c>
      <c r="T55" s="12"/>
      <c r="U55" s="12"/>
      <c r="V55" s="19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4">
        <f t="shared" si="10"/>
        <v>146</v>
      </c>
      <c r="AO55" s="5">
        <f t="shared" si="11"/>
        <v>5</v>
      </c>
      <c r="AP55" s="5">
        <f t="shared" si="12"/>
        <v>146</v>
      </c>
      <c r="AQ55" s="5">
        <f t="shared" si="13"/>
        <v>0</v>
      </c>
      <c r="AR55" s="37">
        <f t="shared" si="14"/>
        <v>146</v>
      </c>
    </row>
    <row r="56" spans="1:44" s="11" customFormat="1" ht="15.75" customHeight="1">
      <c r="A56" s="7"/>
      <c r="B56" t="s">
        <v>140</v>
      </c>
      <c r="C56"/>
      <c r="D56">
        <v>1961</v>
      </c>
      <c r="E56" t="s">
        <v>141</v>
      </c>
      <c r="O56" s="11">
        <v>50</v>
      </c>
      <c r="P56" s="7"/>
      <c r="Q56" s="7"/>
      <c r="R56" s="7">
        <v>47</v>
      </c>
      <c r="AJ56" s="18">
        <v>45</v>
      </c>
      <c r="AN56" s="4">
        <f t="shared" si="10"/>
        <v>142</v>
      </c>
      <c r="AO56" s="5">
        <f t="shared" si="11"/>
        <v>3</v>
      </c>
      <c r="AP56" s="5">
        <f t="shared" si="12"/>
        <v>142</v>
      </c>
      <c r="AQ56" s="5">
        <f t="shared" si="13"/>
        <v>0</v>
      </c>
      <c r="AR56" s="37">
        <f t="shared" si="14"/>
        <v>142</v>
      </c>
    </row>
    <row r="57" spans="1:44" s="11" customFormat="1" ht="15.75" customHeight="1">
      <c r="A57" s="7"/>
      <c r="B57" t="s">
        <v>98</v>
      </c>
      <c r="C57" t="s">
        <v>99</v>
      </c>
      <c r="D57">
        <v>59</v>
      </c>
      <c r="E57" t="s">
        <v>100</v>
      </c>
      <c r="F57" s="30"/>
      <c r="G57" s="33">
        <v>50</v>
      </c>
      <c r="H57" s="17"/>
      <c r="I57" s="17"/>
      <c r="J57" s="16">
        <v>43</v>
      </c>
      <c r="K57" s="17"/>
      <c r="L57" s="17"/>
      <c r="M57" s="17"/>
      <c r="N57" s="7"/>
      <c r="O57" s="18">
        <v>48</v>
      </c>
      <c r="P57" s="7"/>
      <c r="Q57" s="7"/>
      <c r="R57" s="7"/>
      <c r="AN57" s="4">
        <f t="shared" si="10"/>
        <v>141</v>
      </c>
      <c r="AO57" s="5">
        <f t="shared" si="11"/>
        <v>3</v>
      </c>
      <c r="AP57" s="5">
        <f t="shared" si="12"/>
        <v>141</v>
      </c>
      <c r="AQ57" s="5">
        <f t="shared" si="13"/>
        <v>0</v>
      </c>
      <c r="AR57" s="37">
        <f t="shared" si="14"/>
        <v>141</v>
      </c>
    </row>
    <row r="58" spans="1:44" s="11" customFormat="1" ht="15.75" customHeight="1">
      <c r="A58" s="7"/>
      <c r="B58" t="s">
        <v>124</v>
      </c>
      <c r="C58" t="s">
        <v>67</v>
      </c>
      <c r="D58">
        <v>60</v>
      </c>
      <c r="E58" t="s">
        <v>125</v>
      </c>
      <c r="F58" s="27"/>
      <c r="G58" s="27">
        <v>34</v>
      </c>
      <c r="H58" s="27"/>
      <c r="I58" s="31">
        <v>18</v>
      </c>
      <c r="J58" s="17"/>
      <c r="K58" s="17"/>
      <c r="L58" s="17"/>
      <c r="M58" s="17"/>
      <c r="N58" s="7">
        <v>26</v>
      </c>
      <c r="O58" s="7"/>
      <c r="P58" s="7"/>
      <c r="Q58" s="7">
        <v>31</v>
      </c>
      <c r="R58" s="7"/>
      <c r="AD58" s="11">
        <v>29</v>
      </c>
      <c r="AN58" s="4">
        <f t="shared" si="10"/>
        <v>138</v>
      </c>
      <c r="AO58" s="5">
        <f t="shared" si="11"/>
        <v>5</v>
      </c>
      <c r="AP58" s="5">
        <f t="shared" si="12"/>
        <v>138</v>
      </c>
      <c r="AQ58" s="5">
        <f t="shared" si="13"/>
        <v>0</v>
      </c>
      <c r="AR58" s="37">
        <f t="shared" si="14"/>
        <v>138</v>
      </c>
    </row>
    <row r="59" spans="1:44" s="11" customFormat="1" ht="15.75" customHeight="1">
      <c r="A59" s="7"/>
      <c r="B59" t="s">
        <v>161</v>
      </c>
      <c r="C59" t="s">
        <v>143</v>
      </c>
      <c r="D59">
        <v>1961</v>
      </c>
      <c r="E59" t="s">
        <v>51</v>
      </c>
      <c r="F59" s="27"/>
      <c r="G59" s="27"/>
      <c r="H59" s="27"/>
      <c r="I59" s="27"/>
      <c r="J59" s="27"/>
      <c r="K59" s="27"/>
      <c r="L59" s="27"/>
      <c r="M59" s="27"/>
      <c r="N59" s="27"/>
      <c r="O59" s="24">
        <v>35</v>
      </c>
      <c r="P59" s="27"/>
      <c r="Q59" s="11">
        <v>32</v>
      </c>
      <c r="R59" s="7"/>
      <c r="W59" s="14">
        <v>40</v>
      </c>
      <c r="Y59" s="11">
        <v>29</v>
      </c>
      <c r="AN59" s="4">
        <f t="shared" si="10"/>
        <v>136</v>
      </c>
      <c r="AO59" s="5">
        <f t="shared" si="11"/>
        <v>4</v>
      </c>
      <c r="AP59" s="5">
        <f t="shared" si="12"/>
        <v>136</v>
      </c>
      <c r="AQ59" s="5">
        <f t="shared" si="13"/>
        <v>0</v>
      </c>
      <c r="AR59" s="37">
        <f t="shared" si="14"/>
        <v>136</v>
      </c>
    </row>
    <row r="60" spans="1:44" s="11" customFormat="1" ht="15.75" customHeight="1">
      <c r="A60" s="7"/>
      <c r="B60" t="s">
        <v>144</v>
      </c>
      <c r="C60" t="s">
        <v>145</v>
      </c>
      <c r="D60">
        <v>1960</v>
      </c>
      <c r="E60" t="s">
        <v>142</v>
      </c>
      <c r="F60" s="27"/>
      <c r="G60" s="27"/>
      <c r="H60" s="27"/>
      <c r="I60" s="27"/>
      <c r="J60" s="27"/>
      <c r="K60" s="27"/>
      <c r="L60" s="27"/>
      <c r="M60" s="27"/>
      <c r="N60" s="27"/>
      <c r="O60" s="27">
        <v>49</v>
      </c>
      <c r="P60" s="27"/>
      <c r="Q60" s="11">
        <v>48</v>
      </c>
      <c r="R60" s="7"/>
      <c r="AJ60" s="18">
        <v>39</v>
      </c>
      <c r="AN60" s="4">
        <f t="shared" si="10"/>
        <v>136</v>
      </c>
      <c r="AO60" s="5">
        <f t="shared" si="11"/>
        <v>3</v>
      </c>
      <c r="AP60" s="5">
        <f t="shared" si="12"/>
        <v>136</v>
      </c>
      <c r="AQ60" s="5">
        <f t="shared" si="13"/>
        <v>0</v>
      </c>
      <c r="AR60" s="37">
        <f t="shared" si="14"/>
        <v>136</v>
      </c>
    </row>
    <row r="61" spans="1:44" s="11" customFormat="1" ht="15.75" customHeight="1">
      <c r="A61" s="7"/>
      <c r="B61" t="s">
        <v>167</v>
      </c>
      <c r="C61" t="s">
        <v>168</v>
      </c>
      <c r="D61">
        <v>1961</v>
      </c>
      <c r="E61" t="s">
        <v>113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4">
        <v>41</v>
      </c>
      <c r="Q61" s="14"/>
      <c r="R61" s="14"/>
      <c r="S61" s="14">
        <v>46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J61" s="14">
        <v>46</v>
      </c>
      <c r="AN61" s="4">
        <f t="shared" si="10"/>
        <v>133</v>
      </c>
      <c r="AO61" s="5">
        <f t="shared" si="11"/>
        <v>3</v>
      </c>
      <c r="AP61" s="5">
        <f t="shared" si="12"/>
        <v>133</v>
      </c>
      <c r="AQ61" s="5">
        <f t="shared" si="13"/>
        <v>0</v>
      </c>
      <c r="AR61" s="37">
        <f t="shared" si="14"/>
        <v>133</v>
      </c>
    </row>
    <row r="62" spans="1:44" s="11" customFormat="1" ht="15.75" customHeight="1">
      <c r="A62" s="7"/>
      <c r="B62" t="s">
        <v>181</v>
      </c>
      <c r="C62" t="s">
        <v>182</v>
      </c>
      <c r="D62">
        <v>1957</v>
      </c>
      <c r="E62" t="s">
        <v>183</v>
      </c>
      <c r="K62" s="11">
        <v>45</v>
      </c>
      <c r="L62" s="7"/>
      <c r="M62" s="7"/>
      <c r="N62" s="7">
        <v>41</v>
      </c>
      <c r="O62" s="7"/>
      <c r="P62" s="7"/>
      <c r="Q62" s="7"/>
      <c r="R62" s="7"/>
      <c r="S62" s="14">
        <v>47</v>
      </c>
      <c r="AN62" s="4">
        <f t="shared" si="10"/>
        <v>133</v>
      </c>
      <c r="AO62" s="5">
        <f t="shared" si="11"/>
        <v>3</v>
      </c>
      <c r="AP62" s="5">
        <f t="shared" si="12"/>
        <v>133</v>
      </c>
      <c r="AQ62" s="5">
        <f t="shared" si="13"/>
        <v>0</v>
      </c>
      <c r="AR62" s="37">
        <f t="shared" si="14"/>
        <v>133</v>
      </c>
    </row>
    <row r="63" spans="1:44" s="11" customFormat="1" ht="15.75" customHeight="1">
      <c r="A63" s="7"/>
      <c r="B63" t="s">
        <v>184</v>
      </c>
      <c r="C63" t="s">
        <v>185</v>
      </c>
      <c r="D63">
        <v>58</v>
      </c>
      <c r="E63" t="s">
        <v>186</v>
      </c>
      <c r="F63" s="5">
        <v>45</v>
      </c>
      <c r="G63" s="5"/>
      <c r="H63" s="6"/>
      <c r="I63" s="5">
        <v>37</v>
      </c>
      <c r="J63" s="6"/>
      <c r="K63" s="5"/>
      <c r="L63" s="5"/>
      <c r="M63" s="5">
        <v>46</v>
      </c>
      <c r="N63" s="5"/>
      <c r="O63" s="6"/>
      <c r="P63" s="6"/>
      <c r="Q63" s="5"/>
      <c r="R63" s="5"/>
      <c r="S63" s="5"/>
      <c r="T63" s="5"/>
      <c r="U63" s="5"/>
      <c r="V63" s="5"/>
      <c r="W63" s="5"/>
      <c r="X63" s="4"/>
      <c r="Y63" s="4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/>
      <c r="AK63" s="4"/>
      <c r="AL63" s="5"/>
      <c r="AM63" s="5"/>
      <c r="AN63" s="4">
        <f t="shared" si="10"/>
        <v>128</v>
      </c>
      <c r="AO63" s="5">
        <f t="shared" si="11"/>
        <v>3</v>
      </c>
      <c r="AP63" s="5">
        <f t="shared" si="12"/>
        <v>128</v>
      </c>
      <c r="AQ63" s="5">
        <f t="shared" si="13"/>
        <v>0</v>
      </c>
      <c r="AR63" s="37">
        <f t="shared" si="14"/>
        <v>128</v>
      </c>
    </row>
    <row r="64" spans="1:44" s="11" customFormat="1" ht="15.75" customHeight="1">
      <c r="A64" s="5"/>
      <c r="B64" t="s">
        <v>137</v>
      </c>
      <c r="C64"/>
      <c r="D64">
        <v>1958</v>
      </c>
      <c r="E64" t="s">
        <v>135</v>
      </c>
      <c r="F64" s="30"/>
      <c r="G64" s="33">
        <v>25</v>
      </c>
      <c r="H64" s="9"/>
      <c r="I64" s="8"/>
      <c r="J64" s="8"/>
      <c r="K64" s="8"/>
      <c r="L64" s="9"/>
      <c r="M64" s="8"/>
      <c r="N64" s="5"/>
      <c r="O64" s="10">
        <v>32</v>
      </c>
      <c r="P64" s="5"/>
      <c r="Q64" s="5"/>
      <c r="R64" s="5"/>
      <c r="S64" s="7"/>
      <c r="T64" s="7"/>
      <c r="U64" s="7"/>
      <c r="V64" s="14"/>
      <c r="W64" s="14">
        <v>35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14">
        <v>31</v>
      </c>
      <c r="AK64" s="7"/>
      <c r="AL64" s="7"/>
      <c r="AM64" s="7"/>
      <c r="AN64" s="4">
        <f t="shared" si="10"/>
        <v>123</v>
      </c>
      <c r="AO64" s="5">
        <f t="shared" si="11"/>
        <v>4</v>
      </c>
      <c r="AP64" s="5">
        <f t="shared" si="12"/>
        <v>123</v>
      </c>
      <c r="AQ64" s="5">
        <f t="shared" si="13"/>
        <v>0</v>
      </c>
      <c r="AR64" s="37">
        <f t="shared" si="14"/>
        <v>123</v>
      </c>
    </row>
    <row r="65" spans="1:44" s="11" customFormat="1" ht="15.75" customHeight="1">
      <c r="A65" s="7"/>
      <c r="B65" t="s">
        <v>153</v>
      </c>
      <c r="C65" t="s">
        <v>145</v>
      </c>
      <c r="D65">
        <v>1959</v>
      </c>
      <c r="E65" t="s">
        <v>154</v>
      </c>
      <c r="F65" s="28"/>
      <c r="G65" s="28"/>
      <c r="H65" s="27"/>
      <c r="I65" s="27"/>
      <c r="J65" s="16">
        <v>0</v>
      </c>
      <c r="K65" s="17"/>
      <c r="L65" s="17"/>
      <c r="M65" s="7"/>
      <c r="N65" s="7"/>
      <c r="O65" s="15">
        <v>42</v>
      </c>
      <c r="P65" s="7"/>
      <c r="Q65" s="7"/>
      <c r="R65" s="7"/>
      <c r="T65" s="14">
        <v>43</v>
      </c>
      <c r="Y65" s="11">
        <v>14</v>
      </c>
      <c r="AJ65" s="14">
        <v>13</v>
      </c>
      <c r="AN65" s="4">
        <f t="shared" si="10"/>
        <v>112</v>
      </c>
      <c r="AO65" s="5">
        <f t="shared" si="11"/>
        <v>5</v>
      </c>
      <c r="AP65" s="5">
        <f t="shared" si="12"/>
        <v>112</v>
      </c>
      <c r="AQ65" s="5">
        <f t="shared" si="13"/>
        <v>0</v>
      </c>
      <c r="AR65" s="37">
        <f t="shared" si="14"/>
        <v>112</v>
      </c>
    </row>
    <row r="66" spans="1:44" s="11" customFormat="1" ht="15.75" customHeight="1">
      <c r="A66" s="7"/>
      <c r="B66" t="s">
        <v>188</v>
      </c>
      <c r="C66"/>
      <c r="D66">
        <v>1958</v>
      </c>
      <c r="E66" t="s">
        <v>189</v>
      </c>
      <c r="O66" s="15">
        <v>46</v>
      </c>
      <c r="P66" s="7"/>
      <c r="Q66" s="7"/>
      <c r="R66" s="7"/>
      <c r="U66" s="11">
        <v>38</v>
      </c>
      <c r="AJ66" s="18">
        <v>28</v>
      </c>
      <c r="AN66" s="4">
        <f t="shared" si="10"/>
        <v>112</v>
      </c>
      <c r="AO66" s="5">
        <f t="shared" si="11"/>
        <v>3</v>
      </c>
      <c r="AP66" s="5">
        <f t="shared" si="12"/>
        <v>112</v>
      </c>
      <c r="AQ66" s="5">
        <f t="shared" si="13"/>
        <v>0</v>
      </c>
      <c r="AR66" s="37">
        <f t="shared" si="14"/>
        <v>112</v>
      </c>
    </row>
    <row r="67" spans="1:44" s="11" customFormat="1" ht="15.75" customHeight="1">
      <c r="A67" s="7"/>
      <c r="B67" t="s">
        <v>126</v>
      </c>
      <c r="C67" t="s">
        <v>127</v>
      </c>
      <c r="D67">
        <v>60</v>
      </c>
      <c r="E67" t="s">
        <v>128</v>
      </c>
      <c r="F67" s="29"/>
      <c r="G67" s="29"/>
      <c r="H67" s="11">
        <v>47</v>
      </c>
      <c r="J67" s="14">
        <v>25</v>
      </c>
      <c r="K67" s="7"/>
      <c r="L67" s="7"/>
      <c r="M67" s="7"/>
      <c r="N67" s="7"/>
      <c r="O67" s="7"/>
      <c r="P67" s="7"/>
      <c r="Q67" s="7"/>
      <c r="R67" s="7"/>
      <c r="Z67" s="11">
        <v>36</v>
      </c>
      <c r="AN67" s="4">
        <f t="shared" si="10"/>
        <v>108</v>
      </c>
      <c r="AO67" s="5">
        <f t="shared" si="11"/>
        <v>3</v>
      </c>
      <c r="AP67" s="5">
        <f t="shared" si="12"/>
        <v>108</v>
      </c>
      <c r="AQ67" s="5">
        <f t="shared" si="13"/>
        <v>0</v>
      </c>
      <c r="AR67" s="37">
        <f t="shared" si="14"/>
        <v>108</v>
      </c>
    </row>
    <row r="68" spans="1:44" s="11" customFormat="1" ht="15.75" customHeight="1">
      <c r="A68" s="7"/>
      <c r="B68" t="s">
        <v>237</v>
      </c>
      <c r="C68" t="s">
        <v>238</v>
      </c>
      <c r="D68">
        <v>1959</v>
      </c>
      <c r="E68" t="s">
        <v>239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14">
        <v>50</v>
      </c>
      <c r="Q68" s="14"/>
      <c r="R68" s="14"/>
      <c r="S68" s="14"/>
      <c r="T68" s="14"/>
      <c r="U68" s="14"/>
      <c r="V68" s="14">
        <v>50</v>
      </c>
      <c r="W68" s="14"/>
      <c r="X68" s="14"/>
      <c r="Y68" s="14"/>
      <c r="Z68" s="14"/>
      <c r="AA68" s="14"/>
      <c r="AB68" s="14"/>
      <c r="AC68" s="14"/>
      <c r="AD68" s="14"/>
      <c r="AN68" s="4">
        <f t="shared" si="10"/>
        <v>100</v>
      </c>
      <c r="AO68" s="5">
        <f t="shared" si="11"/>
        <v>2</v>
      </c>
      <c r="AP68" s="5">
        <f t="shared" si="12"/>
        <v>100</v>
      </c>
      <c r="AQ68" s="5">
        <f t="shared" si="13"/>
        <v>0</v>
      </c>
      <c r="AR68" s="37">
        <f t="shared" si="14"/>
        <v>100</v>
      </c>
    </row>
    <row r="69" spans="1:44" s="11" customFormat="1" ht="15.75" customHeight="1">
      <c r="A69" s="7"/>
      <c r="B69" t="s">
        <v>146</v>
      </c>
      <c r="C69"/>
      <c r="D69">
        <v>1959</v>
      </c>
      <c r="E69" t="s">
        <v>147</v>
      </c>
      <c r="F69" s="14">
        <v>0</v>
      </c>
      <c r="G69" s="11">
        <v>8</v>
      </c>
      <c r="O69" s="18">
        <v>23</v>
      </c>
      <c r="P69" s="14">
        <v>31</v>
      </c>
      <c r="Q69" s="7"/>
      <c r="R69" s="7"/>
      <c r="T69" s="14">
        <v>33</v>
      </c>
      <c r="AN69" s="4">
        <f aca="true" t="shared" si="15" ref="AN69:AN98">SUM(F69:AM69)</f>
        <v>95</v>
      </c>
      <c r="AO69" s="5">
        <f aca="true" t="shared" si="16" ref="AO69:AO98">(COUNT(F69:AM69))</f>
        <v>5</v>
      </c>
      <c r="AP69" s="5">
        <f aca="true" t="shared" si="17" ref="AP69:AP98">IF(COUNT(F69:AM69)&gt;0,LARGE(F69:AM69,1),0)+IF(COUNT(F69:AM69)&gt;1,LARGE(F69:AM69,2),0)+IF(COUNT(F69:AM69)&gt;2,LARGE(F69:AM69,3),0)+IF(COUNT(F69:AM69)&gt;3,LARGE(F69:AM69,4),0)+IF(COUNT(F69:AM69)&gt;4,LARGE(F69:AM69,5),0)+IF(COUNT(F69:AM69)&gt;5,LARGE(F69:AM69,6),0)+IF(COUNT(F69:AM69)&gt;6,LARGE(F69:AM69,7),0)+IF(COUNT(F69:AM69)&gt;7,LARGE(F69:AM69,8),0)+IF(COUNT(F69:AM69)&gt;8,LARGE(F69:AM69,9),0)+IF(COUNT(F69:AM69)&gt;9,LARGE(F69:AM69,10),0)+IF(COUNT(F69:AM69)&gt;10,LARGE(F69:AM69,11),0)+IF(COUNT(F69:AM69)&gt;11,LARGE(F69:AM69,12),0)+IF(COUNT(F69:AM69)&gt;12,LARGE(F69:AM69,13),0)+IF(COUNT(F69:AM69)&gt;13,LARGE(F69:AM69,14),0)+IF(COUNT(F69:AM69)&gt;14,LARGE(F69:AM69,15),0)</f>
        <v>95</v>
      </c>
      <c r="AQ69" s="5">
        <f aca="true" t="shared" si="18" ref="AQ69:AQ98">IF(COUNT(F69:AM69)&lt;22,IF(COUNT(F69:AM69)&gt;14,(COUNT(F69:AM69)-15),0)*20,120)</f>
        <v>0</v>
      </c>
      <c r="AR69" s="37">
        <f aca="true" t="shared" si="19" ref="AR69:AR98">AP69+AQ69</f>
        <v>95</v>
      </c>
    </row>
    <row r="70" spans="1:44" s="11" customFormat="1" ht="15.75" customHeight="1">
      <c r="A70" s="7"/>
      <c r="B70" t="s">
        <v>229</v>
      </c>
      <c r="C70"/>
      <c r="D70">
        <v>1960</v>
      </c>
      <c r="E70" t="s">
        <v>29</v>
      </c>
      <c r="F70" s="30"/>
      <c r="G70" s="33">
        <v>46</v>
      </c>
      <c r="H70" s="9"/>
      <c r="I70" s="8"/>
      <c r="J70" s="8"/>
      <c r="K70" s="8"/>
      <c r="L70" s="9"/>
      <c r="M70" s="8"/>
      <c r="N70" s="6"/>
      <c r="O70" s="5"/>
      <c r="P70" s="5"/>
      <c r="Q70" s="6"/>
      <c r="R70" s="5"/>
      <c r="S70" s="6"/>
      <c r="T70" s="5"/>
      <c r="U70" s="5"/>
      <c r="V70" s="5"/>
      <c r="W70" s="5"/>
      <c r="X70" s="5"/>
      <c r="Y70" s="5"/>
      <c r="Z70" s="5"/>
      <c r="AA70" s="5"/>
      <c r="AB70" s="5"/>
      <c r="AC70" s="6"/>
      <c r="AD70" s="5"/>
      <c r="AE70" s="5"/>
      <c r="AF70" s="5"/>
      <c r="AG70" s="5"/>
      <c r="AH70" s="5"/>
      <c r="AI70" s="6"/>
      <c r="AJ70" s="6">
        <v>48</v>
      </c>
      <c r="AK70" s="10"/>
      <c r="AL70" s="5"/>
      <c r="AM70" s="5"/>
      <c r="AN70" s="4">
        <f t="shared" si="15"/>
        <v>94</v>
      </c>
      <c r="AO70" s="5">
        <f t="shared" si="16"/>
        <v>2</v>
      </c>
      <c r="AP70" s="5">
        <f t="shared" si="17"/>
        <v>94</v>
      </c>
      <c r="AQ70" s="5">
        <f t="shared" si="18"/>
        <v>0</v>
      </c>
      <c r="AR70" s="37">
        <f t="shared" si="19"/>
        <v>94</v>
      </c>
    </row>
    <row r="71" spans="1:44" s="11" customFormat="1" ht="15.75" customHeight="1">
      <c r="A71" s="7"/>
      <c r="B71" t="s">
        <v>149</v>
      </c>
      <c r="C71"/>
      <c r="D71">
        <v>1961</v>
      </c>
      <c r="E71" t="s">
        <v>150</v>
      </c>
      <c r="M71" s="27"/>
      <c r="O71" s="18">
        <v>43</v>
      </c>
      <c r="P71" s="7"/>
      <c r="Q71" s="7"/>
      <c r="R71" s="7"/>
      <c r="T71" s="14">
        <v>46</v>
      </c>
      <c r="AJ71" s="18">
        <v>5</v>
      </c>
      <c r="AN71" s="4">
        <f t="shared" si="15"/>
        <v>94</v>
      </c>
      <c r="AO71" s="5">
        <f t="shared" si="16"/>
        <v>3</v>
      </c>
      <c r="AP71" s="5">
        <f t="shared" si="17"/>
        <v>94</v>
      </c>
      <c r="AQ71" s="5">
        <f t="shared" si="18"/>
        <v>0</v>
      </c>
      <c r="AR71" s="37">
        <f t="shared" si="19"/>
        <v>94</v>
      </c>
    </row>
    <row r="72" spans="1:44" s="11" customFormat="1" ht="15.75" customHeight="1">
      <c r="A72" s="7"/>
      <c r="B72" t="s">
        <v>230</v>
      </c>
      <c r="C72"/>
      <c r="D72">
        <v>1960</v>
      </c>
      <c r="E72" t="s">
        <v>113</v>
      </c>
      <c r="O72" s="18">
        <v>45</v>
      </c>
      <c r="P72" s="7"/>
      <c r="Q72" s="7"/>
      <c r="R72" s="7"/>
      <c r="AJ72" s="14">
        <v>49</v>
      </c>
      <c r="AN72" s="4">
        <f t="shared" si="15"/>
        <v>94</v>
      </c>
      <c r="AO72" s="5">
        <f t="shared" si="16"/>
        <v>2</v>
      </c>
      <c r="AP72" s="5">
        <f t="shared" si="17"/>
        <v>94</v>
      </c>
      <c r="AQ72" s="5">
        <f t="shared" si="18"/>
        <v>0</v>
      </c>
      <c r="AR72" s="37">
        <f t="shared" si="19"/>
        <v>94</v>
      </c>
    </row>
    <row r="73" spans="1:44" s="11" customFormat="1" ht="15.75" customHeight="1">
      <c r="A73" s="7"/>
      <c r="B73" t="s">
        <v>231</v>
      </c>
      <c r="C73" t="s">
        <v>65</v>
      </c>
      <c r="D73">
        <v>57</v>
      </c>
      <c r="E73" t="s">
        <v>232</v>
      </c>
      <c r="F73" s="5">
        <v>47</v>
      </c>
      <c r="G73" s="6"/>
      <c r="H73" s="5"/>
      <c r="I73" s="5"/>
      <c r="J73" s="5"/>
      <c r="K73" s="5"/>
      <c r="L73" s="5"/>
      <c r="M73" s="5"/>
      <c r="N73" s="6"/>
      <c r="O73" s="5"/>
      <c r="P73" s="5"/>
      <c r="Q73" s="5"/>
      <c r="R73" s="5"/>
      <c r="S73" s="5"/>
      <c r="T73" s="5"/>
      <c r="U73" s="5"/>
      <c r="V73" s="6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>
        <v>44</v>
      </c>
      <c r="AK73" s="5"/>
      <c r="AL73" s="5"/>
      <c r="AM73" s="5"/>
      <c r="AN73" s="4">
        <f t="shared" si="15"/>
        <v>91</v>
      </c>
      <c r="AO73" s="5">
        <f t="shared" si="16"/>
        <v>2</v>
      </c>
      <c r="AP73" s="5">
        <f t="shared" si="17"/>
        <v>91</v>
      </c>
      <c r="AQ73" s="5">
        <f t="shared" si="18"/>
        <v>0</v>
      </c>
      <c r="AR73" s="37">
        <f t="shared" si="19"/>
        <v>91</v>
      </c>
    </row>
    <row r="74" spans="1:44" s="11" customFormat="1" ht="15.75" customHeight="1">
      <c r="A74" s="7"/>
      <c r="B74" t="s">
        <v>178</v>
      </c>
      <c r="C74" t="s">
        <v>179</v>
      </c>
      <c r="D74">
        <v>60</v>
      </c>
      <c r="E74" t="s">
        <v>177</v>
      </c>
      <c r="U74" s="11">
        <v>32</v>
      </c>
      <c r="W74" s="14">
        <v>33</v>
      </c>
      <c r="X74" s="11">
        <v>23</v>
      </c>
      <c r="AN74" s="4">
        <f t="shared" si="15"/>
        <v>88</v>
      </c>
      <c r="AO74" s="5">
        <f t="shared" si="16"/>
        <v>3</v>
      </c>
      <c r="AP74" s="5">
        <f t="shared" si="17"/>
        <v>88</v>
      </c>
      <c r="AQ74" s="5">
        <f t="shared" si="18"/>
        <v>0</v>
      </c>
      <c r="AR74" s="37">
        <f t="shared" si="19"/>
        <v>88</v>
      </c>
    </row>
    <row r="75" spans="1:44" s="11" customFormat="1" ht="15.75" customHeight="1">
      <c r="A75" s="7"/>
      <c r="B75" t="s">
        <v>167</v>
      </c>
      <c r="C75" t="s">
        <v>168</v>
      </c>
      <c r="D75">
        <v>1961</v>
      </c>
      <c r="E75" t="s">
        <v>113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4">
        <v>41</v>
      </c>
      <c r="Q75" s="14"/>
      <c r="R75" s="14"/>
      <c r="S75" s="14">
        <v>46</v>
      </c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N75" s="4">
        <f t="shared" si="15"/>
        <v>87</v>
      </c>
      <c r="AO75" s="5">
        <f t="shared" si="16"/>
        <v>2</v>
      </c>
      <c r="AP75" s="5">
        <f t="shared" si="17"/>
        <v>87</v>
      </c>
      <c r="AQ75" s="5">
        <f t="shared" si="18"/>
        <v>0</v>
      </c>
      <c r="AR75" s="37">
        <f t="shared" si="19"/>
        <v>87</v>
      </c>
    </row>
    <row r="76" spans="1:44" s="11" customFormat="1" ht="15.75" customHeight="1">
      <c r="A76" s="7"/>
      <c r="B76" t="s">
        <v>233</v>
      </c>
      <c r="C76"/>
      <c r="D76">
        <v>58</v>
      </c>
      <c r="E76" t="s">
        <v>234</v>
      </c>
      <c r="F76" s="41">
        <v>0</v>
      </c>
      <c r="G76" s="27"/>
      <c r="H76" s="27">
        <v>33</v>
      </c>
      <c r="I76" s="17"/>
      <c r="J76" s="17"/>
      <c r="K76" s="17"/>
      <c r="L76" s="17"/>
      <c r="M76" s="17"/>
      <c r="N76" s="7"/>
      <c r="O76" s="7"/>
      <c r="P76" s="7"/>
      <c r="Q76" s="7"/>
      <c r="R76" s="7"/>
      <c r="X76" s="11">
        <v>24</v>
      </c>
      <c r="AI76" s="14">
        <v>29</v>
      </c>
      <c r="AN76" s="4">
        <f t="shared" si="15"/>
        <v>86</v>
      </c>
      <c r="AO76" s="5">
        <f t="shared" si="16"/>
        <v>4</v>
      </c>
      <c r="AP76" s="5">
        <f t="shared" si="17"/>
        <v>86</v>
      </c>
      <c r="AQ76" s="5">
        <f t="shared" si="18"/>
        <v>0</v>
      </c>
      <c r="AR76" s="37">
        <f t="shared" si="19"/>
        <v>86</v>
      </c>
    </row>
    <row r="77" spans="1:44" s="11" customFormat="1" ht="15.75" customHeight="1">
      <c r="A77" s="7"/>
      <c r="B77" t="s">
        <v>155</v>
      </c>
      <c r="C77"/>
      <c r="D77">
        <v>59</v>
      </c>
      <c r="E77" t="s">
        <v>156</v>
      </c>
      <c r="F77" s="6">
        <v>38</v>
      </c>
      <c r="G77" s="6">
        <v>47</v>
      </c>
      <c r="H77" s="5"/>
      <c r="I77" s="5"/>
      <c r="J77" s="5"/>
      <c r="K77" s="5"/>
      <c r="L77" s="5"/>
      <c r="M77" s="8"/>
      <c r="N77" s="6"/>
      <c r="O77" s="5"/>
      <c r="P77" s="5"/>
      <c r="Q77" s="5"/>
      <c r="R77" s="5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4">
        <f t="shared" si="15"/>
        <v>85</v>
      </c>
      <c r="AO77" s="5">
        <f t="shared" si="16"/>
        <v>2</v>
      </c>
      <c r="AP77" s="5">
        <f t="shared" si="17"/>
        <v>85</v>
      </c>
      <c r="AQ77" s="5">
        <f t="shared" si="18"/>
        <v>0</v>
      </c>
      <c r="AR77" s="37">
        <f t="shared" si="19"/>
        <v>85</v>
      </c>
    </row>
    <row r="78" spans="1:44" s="11" customFormat="1" ht="15.75" customHeight="1">
      <c r="A78" s="7"/>
      <c r="B78" t="s">
        <v>171</v>
      </c>
      <c r="C78" t="s">
        <v>172</v>
      </c>
      <c r="D78">
        <v>1958</v>
      </c>
      <c r="E78" t="s">
        <v>173</v>
      </c>
      <c r="S78" s="14">
        <v>44</v>
      </c>
      <c r="W78" s="14">
        <v>41</v>
      </c>
      <c r="AN78" s="4">
        <f t="shared" si="15"/>
        <v>85</v>
      </c>
      <c r="AO78" s="5">
        <f t="shared" si="16"/>
        <v>2</v>
      </c>
      <c r="AP78" s="5">
        <f t="shared" si="17"/>
        <v>85</v>
      </c>
      <c r="AQ78" s="5">
        <f t="shared" si="18"/>
        <v>0</v>
      </c>
      <c r="AR78" s="37">
        <f t="shared" si="19"/>
        <v>85</v>
      </c>
    </row>
    <row r="79" spans="1:44" s="11" customFormat="1" ht="15.75" customHeight="1">
      <c r="A79" s="7"/>
      <c r="B79" t="s">
        <v>151</v>
      </c>
      <c r="C79" t="s">
        <v>86</v>
      </c>
      <c r="D79">
        <v>60</v>
      </c>
      <c r="E79" t="s">
        <v>152</v>
      </c>
      <c r="G79" s="14">
        <v>44</v>
      </c>
      <c r="K79" s="11">
        <v>41</v>
      </c>
      <c r="L79" s="7"/>
      <c r="M79" s="7"/>
      <c r="N79" s="7"/>
      <c r="O79" s="7"/>
      <c r="P79" s="7"/>
      <c r="Q79" s="7"/>
      <c r="R79" s="7"/>
      <c r="AN79" s="4">
        <f t="shared" si="15"/>
        <v>85</v>
      </c>
      <c r="AO79" s="5">
        <f t="shared" si="16"/>
        <v>2</v>
      </c>
      <c r="AP79" s="5">
        <f t="shared" si="17"/>
        <v>85</v>
      </c>
      <c r="AQ79" s="5">
        <f t="shared" si="18"/>
        <v>0</v>
      </c>
      <c r="AR79" s="37">
        <f t="shared" si="19"/>
        <v>85</v>
      </c>
    </row>
    <row r="80" spans="1:44" s="11" customFormat="1" ht="15.75" customHeight="1">
      <c r="A80" s="7"/>
      <c r="B80" t="s">
        <v>188</v>
      </c>
      <c r="C80"/>
      <c r="D80">
        <v>1958</v>
      </c>
      <c r="E80" t="s">
        <v>189</v>
      </c>
      <c r="O80" s="15">
        <v>46</v>
      </c>
      <c r="P80" s="7"/>
      <c r="Q80" s="7"/>
      <c r="R80" s="7"/>
      <c r="U80" s="11">
        <v>38</v>
      </c>
      <c r="AN80" s="4">
        <f t="shared" si="15"/>
        <v>84</v>
      </c>
      <c r="AO80" s="5">
        <f t="shared" si="16"/>
        <v>2</v>
      </c>
      <c r="AP80" s="5">
        <f t="shared" si="17"/>
        <v>84</v>
      </c>
      <c r="AQ80" s="5">
        <f t="shared" si="18"/>
        <v>0</v>
      </c>
      <c r="AR80" s="37">
        <f t="shared" si="19"/>
        <v>84</v>
      </c>
    </row>
    <row r="81" spans="1:44" s="11" customFormat="1" ht="15.75" customHeight="1">
      <c r="A81" s="7"/>
      <c r="B81" t="s">
        <v>190</v>
      </c>
      <c r="C81" t="s">
        <v>191</v>
      </c>
      <c r="D81" t="s">
        <v>192</v>
      </c>
      <c r="E81" t="s">
        <v>193</v>
      </c>
      <c r="I81" s="32">
        <v>40</v>
      </c>
      <c r="J81" s="7"/>
      <c r="K81" s="7"/>
      <c r="L81" s="7"/>
      <c r="M81" s="14">
        <v>43</v>
      </c>
      <c r="N81" s="7"/>
      <c r="O81" s="7"/>
      <c r="P81" s="7"/>
      <c r="Q81" s="7"/>
      <c r="R81" s="7"/>
      <c r="AN81" s="4">
        <f t="shared" si="15"/>
        <v>83</v>
      </c>
      <c r="AO81" s="5">
        <f t="shared" si="16"/>
        <v>2</v>
      </c>
      <c r="AP81" s="5">
        <f t="shared" si="17"/>
        <v>83</v>
      </c>
      <c r="AQ81" s="5">
        <f t="shared" si="18"/>
        <v>0</v>
      </c>
      <c r="AR81" s="37">
        <f t="shared" si="19"/>
        <v>83</v>
      </c>
    </row>
    <row r="82" spans="1:44" s="11" customFormat="1" ht="15.75" customHeight="1">
      <c r="A82" s="7"/>
      <c r="B82" t="s">
        <v>194</v>
      </c>
      <c r="C82" t="s">
        <v>195</v>
      </c>
      <c r="D82">
        <v>64</v>
      </c>
      <c r="E82" t="s">
        <v>196</v>
      </c>
      <c r="F82" s="38"/>
      <c r="G82" s="38"/>
      <c r="H82" s="38"/>
      <c r="I82" s="38"/>
      <c r="J82" s="38"/>
      <c r="K82" s="38"/>
      <c r="L82" s="38"/>
      <c r="M82" s="39"/>
      <c r="N82" s="39"/>
      <c r="O82" s="39"/>
      <c r="P82" s="39"/>
      <c r="Q82" s="39"/>
      <c r="W82" s="14">
        <v>42</v>
      </c>
      <c r="X82" s="11">
        <v>40</v>
      </c>
      <c r="AN82" s="4">
        <f t="shared" si="15"/>
        <v>82</v>
      </c>
      <c r="AO82" s="5">
        <f t="shared" si="16"/>
        <v>2</v>
      </c>
      <c r="AP82" s="5">
        <f t="shared" si="17"/>
        <v>82</v>
      </c>
      <c r="AQ82" s="5">
        <f t="shared" si="18"/>
        <v>0</v>
      </c>
      <c r="AR82" s="37">
        <f t="shared" si="19"/>
        <v>82</v>
      </c>
    </row>
    <row r="83" spans="1:44" s="11" customFormat="1" ht="15.75" customHeight="1">
      <c r="A83" s="5"/>
      <c r="B83" t="s">
        <v>199</v>
      </c>
      <c r="C83"/>
      <c r="D83">
        <v>1960</v>
      </c>
      <c r="E83" t="s">
        <v>200</v>
      </c>
      <c r="F83" s="30"/>
      <c r="G83" s="33">
        <v>11</v>
      </c>
      <c r="H83" s="9"/>
      <c r="I83" s="8"/>
      <c r="J83" s="8"/>
      <c r="K83" s="8"/>
      <c r="L83" s="8"/>
      <c r="M83" s="8"/>
      <c r="N83" s="5"/>
      <c r="O83" s="4">
        <v>38</v>
      </c>
      <c r="P83" s="5"/>
      <c r="Q83" s="5"/>
      <c r="R83" s="5"/>
      <c r="S83" s="7"/>
      <c r="T83" s="14">
        <v>32</v>
      </c>
      <c r="U83" s="7"/>
      <c r="V83" s="14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14">
        <v>1</v>
      </c>
      <c r="AK83" s="7"/>
      <c r="AL83" s="7"/>
      <c r="AM83" s="7"/>
      <c r="AN83" s="4">
        <f t="shared" si="15"/>
        <v>82</v>
      </c>
      <c r="AO83" s="5">
        <f t="shared" si="16"/>
        <v>4</v>
      </c>
      <c r="AP83" s="5">
        <f t="shared" si="17"/>
        <v>82</v>
      </c>
      <c r="AQ83" s="5">
        <f t="shared" si="18"/>
        <v>0</v>
      </c>
      <c r="AR83" s="37">
        <f t="shared" si="19"/>
        <v>82</v>
      </c>
    </row>
    <row r="84" spans="1:44" s="11" customFormat="1" ht="15.75" customHeight="1">
      <c r="A84" s="7"/>
      <c r="B84" t="s">
        <v>204</v>
      </c>
      <c r="C84"/>
      <c r="D84">
        <v>59</v>
      </c>
      <c r="E84" t="s">
        <v>205</v>
      </c>
      <c r="F84" s="27"/>
      <c r="G84" s="27"/>
      <c r="H84" s="27">
        <v>45</v>
      </c>
      <c r="I84" s="17"/>
      <c r="J84" s="17"/>
      <c r="K84" s="17"/>
      <c r="L84" s="17"/>
      <c r="M84" s="17"/>
      <c r="N84" s="7">
        <v>36</v>
      </c>
      <c r="O84" s="7"/>
      <c r="P84" s="7"/>
      <c r="Q84" s="7"/>
      <c r="R84" s="7"/>
      <c r="AN84" s="4">
        <f t="shared" si="15"/>
        <v>81</v>
      </c>
      <c r="AO84" s="5">
        <f t="shared" si="16"/>
        <v>2</v>
      </c>
      <c r="AP84" s="5">
        <f t="shared" si="17"/>
        <v>81</v>
      </c>
      <c r="AQ84" s="5">
        <f t="shared" si="18"/>
        <v>0</v>
      </c>
      <c r="AR84" s="37">
        <f t="shared" si="19"/>
        <v>81</v>
      </c>
    </row>
    <row r="85" spans="1:44" s="11" customFormat="1" ht="15.75" customHeight="1">
      <c r="A85" s="7"/>
      <c r="B85" t="s">
        <v>201</v>
      </c>
      <c r="C85" t="s">
        <v>202</v>
      </c>
      <c r="D85">
        <v>1960</v>
      </c>
      <c r="E85" t="s">
        <v>203</v>
      </c>
      <c r="F85" s="28"/>
      <c r="G85" s="28"/>
      <c r="H85" s="27"/>
      <c r="I85" s="27"/>
      <c r="J85" s="27">
        <v>45</v>
      </c>
      <c r="K85" s="17"/>
      <c r="L85" s="17">
        <v>15</v>
      </c>
      <c r="M85" s="17"/>
      <c r="N85" s="7"/>
      <c r="O85" s="7"/>
      <c r="P85" s="7"/>
      <c r="Q85" s="7"/>
      <c r="R85" s="7"/>
      <c r="AA85" s="11">
        <v>21</v>
      </c>
      <c r="AN85" s="4">
        <f t="shared" si="15"/>
        <v>81</v>
      </c>
      <c r="AO85" s="5">
        <f t="shared" si="16"/>
        <v>3</v>
      </c>
      <c r="AP85" s="5">
        <f t="shared" si="17"/>
        <v>81</v>
      </c>
      <c r="AQ85" s="5">
        <f t="shared" si="18"/>
        <v>0</v>
      </c>
      <c r="AR85" s="37">
        <f t="shared" si="19"/>
        <v>81</v>
      </c>
    </row>
    <row r="86" spans="1:44" s="11" customFormat="1" ht="15.75" customHeight="1">
      <c r="A86" s="7"/>
      <c r="B86" t="s">
        <v>197</v>
      </c>
      <c r="C86" t="s">
        <v>198</v>
      </c>
      <c r="D86">
        <v>1957</v>
      </c>
      <c r="E86" t="s">
        <v>78</v>
      </c>
      <c r="G86" s="11">
        <v>28</v>
      </c>
      <c r="K86" s="11">
        <v>19</v>
      </c>
      <c r="L86" s="7"/>
      <c r="M86" s="7"/>
      <c r="N86" s="7"/>
      <c r="O86" s="7"/>
      <c r="P86" s="7"/>
      <c r="Q86" s="7"/>
      <c r="R86" s="7"/>
      <c r="S86" s="11">
        <v>34</v>
      </c>
      <c r="AN86" s="4">
        <f t="shared" si="15"/>
        <v>81</v>
      </c>
      <c r="AO86" s="5">
        <f t="shared" si="16"/>
        <v>3</v>
      </c>
      <c r="AP86" s="5">
        <f t="shared" si="17"/>
        <v>81</v>
      </c>
      <c r="AQ86" s="5">
        <f t="shared" si="18"/>
        <v>0</v>
      </c>
      <c r="AR86" s="37">
        <f t="shared" si="19"/>
        <v>81</v>
      </c>
    </row>
    <row r="87" spans="1:44" s="11" customFormat="1" ht="15.75" customHeight="1">
      <c r="A87" s="7"/>
      <c r="B87" t="s">
        <v>206</v>
      </c>
      <c r="C87"/>
      <c r="D87">
        <v>1960</v>
      </c>
      <c r="E87" t="s">
        <v>207</v>
      </c>
      <c r="F87" s="27"/>
      <c r="G87" s="16">
        <v>0</v>
      </c>
      <c r="H87" s="27"/>
      <c r="I87" s="27"/>
      <c r="J87" s="27"/>
      <c r="K87" s="27"/>
      <c r="L87" s="27">
        <v>5</v>
      </c>
      <c r="M87" s="17"/>
      <c r="N87" s="7"/>
      <c r="O87" s="7"/>
      <c r="P87" s="7"/>
      <c r="Q87" s="7"/>
      <c r="R87" s="7"/>
      <c r="S87" s="11">
        <v>28</v>
      </c>
      <c r="X87" s="11">
        <v>18</v>
      </c>
      <c r="Y87" s="11">
        <v>9</v>
      </c>
      <c r="AD87" s="11">
        <v>20</v>
      </c>
      <c r="AN87" s="4">
        <f t="shared" si="15"/>
        <v>80</v>
      </c>
      <c r="AO87" s="5">
        <f t="shared" si="16"/>
        <v>6</v>
      </c>
      <c r="AP87" s="5">
        <f t="shared" si="17"/>
        <v>80</v>
      </c>
      <c r="AQ87" s="5">
        <f t="shared" si="18"/>
        <v>0</v>
      </c>
      <c r="AR87" s="37">
        <f t="shared" si="19"/>
        <v>80</v>
      </c>
    </row>
    <row r="88" spans="1:44" s="11" customFormat="1" ht="15.75" customHeight="1">
      <c r="A88" s="7"/>
      <c r="B88" t="s">
        <v>208</v>
      </c>
      <c r="C88" t="s">
        <v>209</v>
      </c>
      <c r="D88">
        <v>1959</v>
      </c>
      <c r="E88" t="s">
        <v>210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11">
        <v>42</v>
      </c>
      <c r="W88" s="14">
        <v>38</v>
      </c>
      <c r="AN88" s="4">
        <f t="shared" si="15"/>
        <v>80</v>
      </c>
      <c r="AO88" s="5">
        <f t="shared" si="16"/>
        <v>2</v>
      </c>
      <c r="AP88" s="5">
        <f t="shared" si="17"/>
        <v>80</v>
      </c>
      <c r="AQ88" s="5">
        <f t="shared" si="18"/>
        <v>0</v>
      </c>
      <c r="AR88" s="37">
        <f t="shared" si="19"/>
        <v>80</v>
      </c>
    </row>
    <row r="89" spans="1:44" s="11" customFormat="1" ht="15.75" customHeight="1">
      <c r="A89" s="7"/>
      <c r="B89" t="s">
        <v>161</v>
      </c>
      <c r="C89" t="s">
        <v>118</v>
      </c>
      <c r="D89">
        <v>1957</v>
      </c>
      <c r="E89" t="s">
        <v>213</v>
      </c>
      <c r="F89" s="27"/>
      <c r="G89" s="27"/>
      <c r="H89" s="27"/>
      <c r="I89" s="27"/>
      <c r="J89" s="27"/>
      <c r="K89" s="27">
        <v>36</v>
      </c>
      <c r="L89" s="17"/>
      <c r="M89" s="17"/>
      <c r="N89" s="7"/>
      <c r="O89" s="7"/>
      <c r="P89" s="7"/>
      <c r="Q89" s="7"/>
      <c r="R89" s="7"/>
      <c r="S89" s="11">
        <v>43</v>
      </c>
      <c r="AN89" s="4">
        <f t="shared" si="15"/>
        <v>79</v>
      </c>
      <c r="AO89" s="5">
        <f t="shared" si="16"/>
        <v>2</v>
      </c>
      <c r="AP89" s="5">
        <f t="shared" si="17"/>
        <v>79</v>
      </c>
      <c r="AQ89" s="5">
        <f t="shared" si="18"/>
        <v>0</v>
      </c>
      <c r="AR89" s="37">
        <f t="shared" si="19"/>
        <v>79</v>
      </c>
    </row>
    <row r="90" spans="1:44" s="11" customFormat="1" ht="15.75" customHeight="1">
      <c r="A90" s="7"/>
      <c r="B90" t="s">
        <v>211</v>
      </c>
      <c r="C90"/>
      <c r="D90">
        <v>1957</v>
      </c>
      <c r="E90" t="s">
        <v>212</v>
      </c>
      <c r="F90" s="27"/>
      <c r="G90" s="27"/>
      <c r="H90" s="27"/>
      <c r="I90" s="27"/>
      <c r="J90" s="27"/>
      <c r="K90" s="27"/>
      <c r="L90" s="27">
        <v>36</v>
      </c>
      <c r="M90" s="17"/>
      <c r="N90" s="7"/>
      <c r="O90" s="7"/>
      <c r="P90" s="7"/>
      <c r="Q90" s="7"/>
      <c r="R90" s="7"/>
      <c r="AA90" s="11">
        <v>43</v>
      </c>
      <c r="AN90" s="4">
        <f t="shared" si="15"/>
        <v>79</v>
      </c>
      <c r="AO90" s="5">
        <f t="shared" si="16"/>
        <v>2</v>
      </c>
      <c r="AP90" s="5">
        <f t="shared" si="17"/>
        <v>79</v>
      </c>
      <c r="AQ90" s="5">
        <f t="shared" si="18"/>
        <v>0</v>
      </c>
      <c r="AR90" s="37">
        <f t="shared" si="19"/>
        <v>79</v>
      </c>
    </row>
    <row r="91" spans="1:44" s="11" customFormat="1" ht="15.75" customHeight="1">
      <c r="A91" s="7"/>
      <c r="B91" t="s">
        <v>214</v>
      </c>
      <c r="C91"/>
      <c r="D91">
        <v>1959</v>
      </c>
      <c r="E91" t="s">
        <v>215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V91" s="40">
        <v>39</v>
      </c>
      <c r="W91" s="14">
        <v>39</v>
      </c>
      <c r="AN91" s="4">
        <f t="shared" si="15"/>
        <v>78</v>
      </c>
      <c r="AO91" s="5">
        <f t="shared" si="16"/>
        <v>2</v>
      </c>
      <c r="AP91" s="5">
        <f t="shared" si="17"/>
        <v>78</v>
      </c>
      <c r="AQ91" s="5">
        <f t="shared" si="18"/>
        <v>0</v>
      </c>
      <c r="AR91" s="37">
        <f t="shared" si="19"/>
        <v>78</v>
      </c>
    </row>
    <row r="92" spans="1:44" s="11" customFormat="1" ht="15.75" customHeight="1">
      <c r="A92" s="5"/>
      <c r="B92" t="s">
        <v>216</v>
      </c>
      <c r="C92"/>
      <c r="D92">
        <v>58</v>
      </c>
      <c r="E92" t="s">
        <v>217</v>
      </c>
      <c r="G92" s="11">
        <v>38</v>
      </c>
      <c r="H92" s="11">
        <v>39</v>
      </c>
      <c r="I92" s="7"/>
      <c r="J92" s="7"/>
      <c r="K92" s="7"/>
      <c r="L92" s="7"/>
      <c r="M92" s="7"/>
      <c r="N92" s="7"/>
      <c r="O92" s="7"/>
      <c r="P92" s="7"/>
      <c r="Q92" s="7"/>
      <c r="R92" s="7"/>
      <c r="AN92" s="4">
        <f t="shared" si="15"/>
        <v>77</v>
      </c>
      <c r="AO92" s="5">
        <f t="shared" si="16"/>
        <v>2</v>
      </c>
      <c r="AP92" s="5">
        <f t="shared" si="17"/>
        <v>77</v>
      </c>
      <c r="AQ92" s="5">
        <f t="shared" si="18"/>
        <v>0</v>
      </c>
      <c r="AR92" s="37">
        <f t="shared" si="19"/>
        <v>77</v>
      </c>
    </row>
    <row r="93" spans="1:44" s="11" customFormat="1" ht="15.75" customHeight="1">
      <c r="A93" s="7"/>
      <c r="B93" t="s">
        <v>220</v>
      </c>
      <c r="C93" t="s">
        <v>145</v>
      </c>
      <c r="D93">
        <v>61</v>
      </c>
      <c r="E93" t="s">
        <v>221</v>
      </c>
      <c r="F93" s="14"/>
      <c r="G93" s="7"/>
      <c r="H93" s="7"/>
      <c r="I93" s="7"/>
      <c r="J93" s="7"/>
      <c r="K93" s="7"/>
      <c r="L93" s="7"/>
      <c r="M93" s="17"/>
      <c r="N93" s="7"/>
      <c r="O93" s="7"/>
      <c r="P93" s="7"/>
      <c r="Q93" s="7"/>
      <c r="R93" s="7"/>
      <c r="T93" s="14">
        <v>40</v>
      </c>
      <c r="AD93" s="11">
        <v>36</v>
      </c>
      <c r="AN93" s="4">
        <f t="shared" si="15"/>
        <v>76</v>
      </c>
      <c r="AO93" s="5">
        <f t="shared" si="16"/>
        <v>2</v>
      </c>
      <c r="AP93" s="5">
        <f t="shared" si="17"/>
        <v>76</v>
      </c>
      <c r="AQ93" s="5">
        <f t="shared" si="18"/>
        <v>0</v>
      </c>
      <c r="AR93" s="37">
        <f t="shared" si="19"/>
        <v>76</v>
      </c>
    </row>
    <row r="94" spans="1:44" s="11" customFormat="1" ht="15.75" customHeight="1">
      <c r="A94" s="5"/>
      <c r="B94" t="s">
        <v>218</v>
      </c>
      <c r="C94"/>
      <c r="D94">
        <v>58</v>
      </c>
      <c r="E94" t="s">
        <v>219</v>
      </c>
      <c r="F94" s="9">
        <v>33</v>
      </c>
      <c r="G94" s="8"/>
      <c r="H94" s="8"/>
      <c r="I94" s="8"/>
      <c r="J94" s="8"/>
      <c r="K94" s="8"/>
      <c r="L94" s="8"/>
      <c r="M94" s="8"/>
      <c r="N94" s="6"/>
      <c r="O94" s="5"/>
      <c r="P94" s="5"/>
      <c r="Q94" s="5"/>
      <c r="R94" s="5"/>
      <c r="S94" s="12"/>
      <c r="T94" s="12"/>
      <c r="U94" s="12"/>
      <c r="V94" s="12"/>
      <c r="W94" s="12"/>
      <c r="X94" s="12">
        <v>43</v>
      </c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20"/>
      <c r="AL94" s="12"/>
      <c r="AM94" s="12"/>
      <c r="AN94" s="4">
        <f t="shared" si="15"/>
        <v>76</v>
      </c>
      <c r="AO94" s="5">
        <f t="shared" si="16"/>
        <v>2</v>
      </c>
      <c r="AP94" s="5">
        <f t="shared" si="17"/>
        <v>76</v>
      </c>
      <c r="AQ94" s="5">
        <f t="shared" si="18"/>
        <v>0</v>
      </c>
      <c r="AR94" s="37">
        <f t="shared" si="19"/>
        <v>76</v>
      </c>
    </row>
    <row r="95" spans="1:44" s="11" customFormat="1" ht="15.75" customHeight="1">
      <c r="A95" s="5"/>
      <c r="B95" t="s">
        <v>224</v>
      </c>
      <c r="C95"/>
      <c r="D95">
        <v>1961</v>
      </c>
      <c r="E95" t="s">
        <v>121</v>
      </c>
      <c r="F95" s="27"/>
      <c r="G95" s="36">
        <v>32</v>
      </c>
      <c r="H95" s="8"/>
      <c r="I95" s="8"/>
      <c r="J95" s="8"/>
      <c r="K95" s="8"/>
      <c r="L95" s="9"/>
      <c r="M95" s="8"/>
      <c r="N95" s="5"/>
      <c r="O95" s="5"/>
      <c r="P95" s="5"/>
      <c r="Q95" s="5"/>
      <c r="R95" s="5"/>
      <c r="S95" s="7"/>
      <c r="T95" s="7">
        <v>43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4">
        <f t="shared" si="15"/>
        <v>75</v>
      </c>
      <c r="AO95" s="5">
        <f t="shared" si="16"/>
        <v>2</v>
      </c>
      <c r="AP95" s="5">
        <f t="shared" si="17"/>
        <v>75</v>
      </c>
      <c r="AQ95" s="5">
        <f t="shared" si="18"/>
        <v>0</v>
      </c>
      <c r="AR95" s="37">
        <f t="shared" si="19"/>
        <v>75</v>
      </c>
    </row>
    <row r="96" spans="1:44" s="11" customFormat="1" ht="15.75" customHeight="1">
      <c r="A96" s="7"/>
      <c r="B96" t="s">
        <v>222</v>
      </c>
      <c r="C96"/>
      <c r="D96">
        <v>61</v>
      </c>
      <c r="E96" t="s">
        <v>223</v>
      </c>
      <c r="F96" s="30"/>
      <c r="G96" s="33">
        <v>37</v>
      </c>
      <c r="H96" s="8"/>
      <c r="I96" s="8"/>
      <c r="J96" s="8"/>
      <c r="K96" s="8">
        <v>38</v>
      </c>
      <c r="L96" s="8"/>
      <c r="M96" s="8"/>
      <c r="N96" s="6"/>
      <c r="O96" s="5"/>
      <c r="P96" s="6"/>
      <c r="Q96" s="5"/>
      <c r="R96" s="5"/>
      <c r="S96" s="5"/>
      <c r="T96" s="5"/>
      <c r="U96" s="5"/>
      <c r="V96" s="6"/>
      <c r="W96" s="6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0"/>
      <c r="AL96" s="5"/>
      <c r="AM96" s="5"/>
      <c r="AN96" s="4">
        <f t="shared" si="15"/>
        <v>75</v>
      </c>
      <c r="AO96" s="5">
        <f t="shared" si="16"/>
        <v>2</v>
      </c>
      <c r="AP96" s="5">
        <f t="shared" si="17"/>
        <v>75</v>
      </c>
      <c r="AQ96" s="5">
        <f t="shared" si="18"/>
        <v>0</v>
      </c>
      <c r="AR96" s="37">
        <f t="shared" si="19"/>
        <v>75</v>
      </c>
    </row>
    <row r="97" spans="1:44" s="11" customFormat="1" ht="15.75" customHeight="1">
      <c r="A97" s="7"/>
      <c r="B97" t="s">
        <v>235</v>
      </c>
      <c r="C97" t="s">
        <v>172</v>
      </c>
      <c r="D97">
        <v>1957</v>
      </c>
      <c r="E97" t="s">
        <v>236</v>
      </c>
      <c r="M97" s="27"/>
      <c r="S97" s="14">
        <v>37</v>
      </c>
      <c r="AI97" s="14">
        <v>38</v>
      </c>
      <c r="AN97" s="4">
        <f t="shared" si="15"/>
        <v>75</v>
      </c>
      <c r="AO97" s="5">
        <f t="shared" si="16"/>
        <v>2</v>
      </c>
      <c r="AP97" s="5">
        <f t="shared" si="17"/>
        <v>75</v>
      </c>
      <c r="AQ97" s="5">
        <f t="shared" si="18"/>
        <v>0</v>
      </c>
      <c r="AR97" s="37">
        <f t="shared" si="19"/>
        <v>75</v>
      </c>
    </row>
    <row r="98" spans="1:44" s="11" customFormat="1" ht="15.75" customHeight="1">
      <c r="A98" s="7"/>
      <c r="B98" t="s">
        <v>225</v>
      </c>
      <c r="C98" t="s">
        <v>226</v>
      </c>
      <c r="D98" t="s">
        <v>227</v>
      </c>
      <c r="E98" t="s">
        <v>228</v>
      </c>
      <c r="F98" s="27"/>
      <c r="G98" s="16">
        <v>39</v>
      </c>
      <c r="H98" s="27"/>
      <c r="I98" s="31">
        <v>34</v>
      </c>
      <c r="J98" s="17"/>
      <c r="K98" s="17"/>
      <c r="L98" s="17"/>
      <c r="M98" s="17"/>
      <c r="N98" s="7"/>
      <c r="O98" s="7"/>
      <c r="P98" s="7"/>
      <c r="Q98" s="7"/>
      <c r="R98" s="7"/>
      <c r="AN98" s="4">
        <f t="shared" si="15"/>
        <v>73</v>
      </c>
      <c r="AO98" s="5">
        <f t="shared" si="16"/>
        <v>2</v>
      </c>
      <c r="AP98" s="5">
        <f t="shared" si="17"/>
        <v>73</v>
      </c>
      <c r="AQ98" s="5">
        <f t="shared" si="18"/>
        <v>0</v>
      </c>
      <c r="AR98" s="37">
        <f t="shared" si="19"/>
        <v>73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-</cp:lastModifiedBy>
  <dcterms:created xsi:type="dcterms:W3CDTF">2006-05-29T16:22:07Z</dcterms:created>
  <dcterms:modified xsi:type="dcterms:W3CDTF">2007-01-04T16:55:29Z</dcterms:modified>
  <cp:category/>
  <cp:version/>
  <cp:contentType/>
  <cp:contentStatus/>
</cp:coreProperties>
</file>