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9720" windowHeight="70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<sst xmlns="http://schemas.openxmlformats.org/spreadsheetml/2006/main" count="393" uniqueCount="328">
  <si>
    <t>Platz</t>
  </si>
  <si>
    <t>Name</t>
  </si>
  <si>
    <t>Vorname</t>
  </si>
  <si>
    <t>Jg.</t>
  </si>
  <si>
    <t>Verein</t>
  </si>
  <si>
    <t>Wegberg</t>
  </si>
  <si>
    <t>Eschweiler</t>
  </si>
  <si>
    <t>Eupen</t>
  </si>
  <si>
    <t>Alsdorf</t>
  </si>
  <si>
    <t>Parelloop</t>
  </si>
  <si>
    <t>Titz</t>
  </si>
  <si>
    <t>Kelmis</t>
  </si>
  <si>
    <t>Huchem-St.</t>
  </si>
  <si>
    <t>Landgraaf</t>
  </si>
  <si>
    <t>Rohren</t>
  </si>
  <si>
    <t>Mützenich</t>
  </si>
  <si>
    <t>Konzen</t>
  </si>
  <si>
    <t>Derichsweiler</t>
  </si>
  <si>
    <t>Herzogenrath</t>
  </si>
  <si>
    <t>Hahn</t>
  </si>
  <si>
    <t>Roetgen</t>
  </si>
  <si>
    <t>Eicherscheid</t>
  </si>
  <si>
    <t>Vossenack</t>
  </si>
  <si>
    <t>Obermaubach</t>
  </si>
  <si>
    <t>Bütgenbach</t>
  </si>
  <si>
    <t>Birkesdorf</t>
  </si>
  <si>
    <t>Dürwiß</t>
  </si>
  <si>
    <t>Unterbruch</t>
  </si>
  <si>
    <t>Hambach</t>
  </si>
  <si>
    <t>MC Eschweiler</t>
  </si>
  <si>
    <t>Dürener TV</t>
  </si>
  <si>
    <t>Würselen</t>
  </si>
  <si>
    <t>Arnoldsweiler</t>
  </si>
  <si>
    <t>Gillrath</t>
  </si>
  <si>
    <t>Hückelhoven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</si>
  <si>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</si>
  <si>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</si>
  <si>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</si>
  <si>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</si>
  <si>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</si>
  <si>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</si>
  <si>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</si>
  <si>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</si>
  <si>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Braun</t>
  </si>
  <si>
    <t>Brunssum</t>
  </si>
  <si>
    <t>Germania 07 Dürwiß</t>
  </si>
  <si>
    <t>Düren</t>
  </si>
  <si>
    <t>Monschau</t>
  </si>
  <si>
    <t>Simmerath</t>
  </si>
  <si>
    <t>Mausbach</t>
  </si>
  <si>
    <t>Maczkiewicz</t>
  </si>
  <si>
    <t>LC Euskirchen</t>
  </si>
  <si>
    <t>Marion</t>
  </si>
  <si>
    <t>SV Germania Eicherscheid</t>
  </si>
  <si>
    <t>Monika</t>
  </si>
  <si>
    <t>Kohlen</t>
  </si>
  <si>
    <t>Helene</t>
  </si>
  <si>
    <t>Clelia</t>
  </si>
  <si>
    <t>Birkesdorfer Turnverein</t>
  </si>
  <si>
    <t>Souvignier-Creutz</t>
  </si>
  <si>
    <t>Scholz</t>
  </si>
  <si>
    <t>Dorothea</t>
  </si>
  <si>
    <t>TV Eschweiler über Feld</t>
  </si>
  <si>
    <t>Thasler</t>
  </si>
  <si>
    <t>Beate</t>
  </si>
  <si>
    <t>Kein Verein</t>
  </si>
  <si>
    <t>Gerling</t>
  </si>
  <si>
    <t>Gabriele</t>
  </si>
  <si>
    <t>LLG Haan/Hilden</t>
  </si>
  <si>
    <t>Rothaupt</t>
  </si>
  <si>
    <t>Marga</t>
  </si>
  <si>
    <t>Radreisen-Beck</t>
  </si>
  <si>
    <t>Hellenbrand</t>
  </si>
  <si>
    <t xml:space="preserve"> Lilo</t>
  </si>
  <si>
    <t>DJK Gillrath</t>
  </si>
  <si>
    <t>Erdweg</t>
  </si>
  <si>
    <t xml:space="preserve"> Anita</t>
  </si>
  <si>
    <t>LT Keyenberg</t>
  </si>
  <si>
    <t>Bartkowiak-Geide</t>
  </si>
  <si>
    <t xml:space="preserve"> Lydia</t>
  </si>
  <si>
    <t>Athletik Waldniel</t>
  </si>
  <si>
    <t>Bittner</t>
  </si>
  <si>
    <t xml:space="preserve"> Anni</t>
  </si>
  <si>
    <t>VSV Grenzland Wegberg</t>
  </si>
  <si>
    <t>Szopinski</t>
  </si>
  <si>
    <t xml:space="preserve"> Heike</t>
  </si>
  <si>
    <t>LT MG-Volksgarten</t>
  </si>
  <si>
    <t>Nießen</t>
  </si>
  <si>
    <t xml:space="preserve"> Renate</t>
  </si>
  <si>
    <t>TV Huchem-Stammeln</t>
  </si>
  <si>
    <t xml:space="preserve"> Marlene</t>
  </si>
  <si>
    <t>Germania 07 Dürwiß LA</t>
  </si>
  <si>
    <t>Meehsen</t>
  </si>
  <si>
    <t xml:space="preserve"> Gabriele</t>
  </si>
  <si>
    <t>von de Heide</t>
  </si>
  <si>
    <t xml:space="preserve"> Philippine</t>
  </si>
  <si>
    <t>Helpenstein</t>
  </si>
  <si>
    <t>Nücker</t>
  </si>
  <si>
    <t xml:space="preserve"> Gisela</t>
  </si>
  <si>
    <t>Kuhn</t>
  </si>
  <si>
    <t xml:space="preserve"> Marion</t>
  </si>
  <si>
    <t>Zanders</t>
  </si>
  <si>
    <t xml:space="preserve"> Ursula</t>
  </si>
  <si>
    <t>DJK Jung Siegfried Herzogenrath</t>
  </si>
  <si>
    <t>Klein</t>
  </si>
  <si>
    <t>Ziemons</t>
  </si>
  <si>
    <t xml:space="preserve"> Edith</t>
  </si>
  <si>
    <t>MedAix</t>
  </si>
  <si>
    <t>Steiner</t>
  </si>
  <si>
    <t xml:space="preserve"> Rosemarie</t>
  </si>
  <si>
    <t>LT Alsdorf - Ost</t>
  </si>
  <si>
    <t>Wolf</t>
  </si>
  <si>
    <t>TV Huchem - Stammeln</t>
  </si>
  <si>
    <t>Kuschildgen</t>
  </si>
  <si>
    <t xml:space="preserve"> Monika</t>
  </si>
  <si>
    <t>LG Mützenich</t>
  </si>
  <si>
    <t>Meis</t>
  </si>
  <si>
    <t xml:space="preserve"> Marita</t>
  </si>
  <si>
    <t>LAZ-Mönchengladbach</t>
  </si>
  <si>
    <t>Hannes</t>
  </si>
  <si>
    <t xml:space="preserve"> Dr Martina</t>
  </si>
  <si>
    <t>Birkesdorfer TV</t>
  </si>
  <si>
    <t>Rothermel</t>
  </si>
  <si>
    <t xml:space="preserve"> Kathi</t>
  </si>
  <si>
    <t>Peeren</t>
  </si>
  <si>
    <t>Rita</t>
  </si>
  <si>
    <t>Annerien</t>
  </si>
  <si>
    <t>Pin</t>
  </si>
  <si>
    <t>Lie</t>
  </si>
  <si>
    <t>Judith</t>
  </si>
  <si>
    <t>Unitas</t>
  </si>
  <si>
    <t>Ring</t>
  </si>
  <si>
    <t>Edith</t>
  </si>
  <si>
    <t>LAC Mausbach</t>
  </si>
  <si>
    <t>Witvliet</t>
  </si>
  <si>
    <t>Marina</t>
  </si>
  <si>
    <t>Atletiek Maastricht</t>
  </si>
  <si>
    <t>Facen</t>
  </si>
  <si>
    <t>Béatrice</t>
  </si>
  <si>
    <t>Bellevaux Running</t>
  </si>
  <si>
    <t>Balduin</t>
  </si>
  <si>
    <t>Ulla</t>
  </si>
  <si>
    <t>Marlene</t>
  </si>
  <si>
    <t>Huberte</t>
  </si>
  <si>
    <t>Andersen</t>
  </si>
  <si>
    <t>Nabiha</t>
  </si>
  <si>
    <t>*Schleiden</t>
  </si>
  <si>
    <t>De Bruyn</t>
  </si>
  <si>
    <t>Hilde</t>
  </si>
  <si>
    <t>Aerofit</t>
  </si>
  <si>
    <t>Kleypas</t>
  </si>
  <si>
    <t>Weber</t>
  </si>
  <si>
    <t>Gilbert</t>
  </si>
  <si>
    <t>LAC Eupen</t>
  </si>
  <si>
    <t>Münster</t>
  </si>
  <si>
    <t>Rose-Marie</t>
  </si>
  <si>
    <t>*Eupen</t>
  </si>
  <si>
    <t>Ursula</t>
  </si>
  <si>
    <t>Klewenhagen</t>
  </si>
  <si>
    <t>Marianne</t>
  </si>
  <si>
    <t>Pauls</t>
  </si>
  <si>
    <t>Rosa</t>
  </si>
  <si>
    <t>Hackenbruch</t>
  </si>
  <si>
    <t>Waltraud</t>
  </si>
  <si>
    <t>Klar</t>
  </si>
  <si>
    <t>Carla</t>
  </si>
  <si>
    <t>Medaix</t>
  </si>
  <si>
    <t>AHN</t>
  </si>
  <si>
    <t>Jacqueline</t>
  </si>
  <si>
    <t>1957</t>
  </si>
  <si>
    <t>HENDRIKS-MEIJS</t>
  </si>
  <si>
    <t>Gerrie</t>
  </si>
  <si>
    <t>VIPP</t>
  </si>
  <si>
    <t>1953</t>
  </si>
  <si>
    <t>CALIFICE</t>
  </si>
  <si>
    <t>LE JOUR</t>
  </si>
  <si>
    <t>Krökel,</t>
  </si>
  <si>
    <t>Bernadette</t>
  </si>
  <si>
    <t>Irene</t>
  </si>
  <si>
    <t>Pluijmen</t>
  </si>
  <si>
    <t>Helma</t>
  </si>
  <si>
    <t>Vipp</t>
  </si>
  <si>
    <t>Dunke</t>
  </si>
  <si>
    <t>Angelika</t>
  </si>
  <si>
    <t>DLC Aachen</t>
  </si>
  <si>
    <t>DJK JS Herzogenrath</t>
  </si>
  <si>
    <t>Ehlert</t>
  </si>
  <si>
    <t>Neumann</t>
  </si>
  <si>
    <t>Annemie</t>
  </si>
  <si>
    <t>Eßer</t>
  </si>
  <si>
    <t>Gisela</t>
  </si>
  <si>
    <t>Frerich</t>
  </si>
  <si>
    <t>Betty</t>
  </si>
  <si>
    <t>Die Spätberufenen</t>
  </si>
  <si>
    <t>Kaiser</t>
  </si>
  <si>
    <t>Rosi</t>
  </si>
  <si>
    <t>ohne Verein</t>
  </si>
  <si>
    <t>Müller</t>
  </si>
  <si>
    <t>Helga</t>
  </si>
  <si>
    <t>Running for Kids</t>
  </si>
  <si>
    <t>Rosskopf</t>
  </si>
  <si>
    <t>Margarethe</t>
  </si>
  <si>
    <t>Schroeder</t>
  </si>
  <si>
    <t>Ott</t>
  </si>
  <si>
    <t>Maria</t>
  </si>
  <si>
    <t>Halfmann</t>
  </si>
  <si>
    <t>Bärbel</t>
  </si>
  <si>
    <t>ART Düsseldorf</t>
  </si>
  <si>
    <t>Helemann</t>
  </si>
  <si>
    <t>Friederike</t>
  </si>
  <si>
    <t xml:space="preserve">Dreher-Küsters </t>
  </si>
  <si>
    <t>Roswitha</t>
  </si>
  <si>
    <t>Aachen</t>
  </si>
  <si>
    <t>Hildegard</t>
  </si>
  <si>
    <t>Lürken</t>
  </si>
  <si>
    <t>Förster</t>
  </si>
  <si>
    <t>Hermine</t>
  </si>
  <si>
    <t>Bergwacht Rohren</t>
  </si>
  <si>
    <t>Langanke</t>
  </si>
  <si>
    <t>Germania Dürwiss </t>
  </si>
  <si>
    <t>Bonten </t>
  </si>
  <si>
    <t>Brigitte </t>
  </si>
  <si>
    <t>de Fries </t>
  </si>
  <si>
    <t>Barbara </t>
  </si>
  <si>
    <t>Gerdsen,</t>
  </si>
  <si>
    <t>Rosemarie</t>
  </si>
  <si>
    <t>Lauftreff Inde Hahn</t>
  </si>
  <si>
    <t>Mertens-Nelles,</t>
  </si>
  <si>
    <t>Karin</t>
  </si>
  <si>
    <t>(Aachen)</t>
  </si>
  <si>
    <t>Esser</t>
  </si>
  <si>
    <t>Barbara</t>
  </si>
  <si>
    <t>LC Spiridon-Rureifel</t>
  </si>
  <si>
    <t>Paffrath</t>
  </si>
  <si>
    <t>LT Mythos Stolberg</t>
  </si>
  <si>
    <t>Schröer</t>
  </si>
  <si>
    <t>Brigitte</t>
  </si>
  <si>
    <t>BSG Dalli</t>
  </si>
  <si>
    <t>Muellejans</t>
  </si>
  <si>
    <t>1956</t>
  </si>
  <si>
    <t>Bonn</t>
  </si>
  <si>
    <t>Jutta</t>
  </si>
  <si>
    <t>- kein Verein -</t>
  </si>
  <si>
    <t xml:space="preserve">DLC Aachen         </t>
  </si>
  <si>
    <t>Theißen</t>
  </si>
  <si>
    <t>Kullnick</t>
  </si>
  <si>
    <t>Ulrike</t>
  </si>
  <si>
    <t>VSV Grenzl. Wegberg</t>
  </si>
  <si>
    <t xml:space="preserve">Birkesdorfer TV    </t>
  </si>
  <si>
    <t>Schall</t>
  </si>
  <si>
    <t>Elfi</t>
  </si>
  <si>
    <t xml:space="preserve">Alemannia Aachen   </t>
  </si>
  <si>
    <t>Gudrun</t>
  </si>
  <si>
    <t xml:space="preserve">TuS Schmidt        </t>
  </si>
  <si>
    <t>DJK Jung-Siegfried Herzogenrath e.V.</t>
  </si>
  <si>
    <t>Eifert,</t>
  </si>
  <si>
    <t>SC Myhl LA</t>
  </si>
  <si>
    <t>Schäfers,</t>
  </si>
  <si>
    <t>Nightladies</t>
  </si>
  <si>
    <t>Berghöfer,</t>
  </si>
  <si>
    <t>BRIALMONT</t>
  </si>
  <si>
    <t/>
  </si>
  <si>
    <t>VANDERMEULEN</t>
  </si>
  <si>
    <t>CO LIEGE</t>
  </si>
  <si>
    <t>DELPLACE</t>
  </si>
  <si>
    <t>Martine</t>
  </si>
  <si>
    <t>TRI ATH</t>
  </si>
  <si>
    <t>Koonen </t>
  </si>
  <si>
    <t>Jutta </t>
  </si>
  <si>
    <t>DJK Elmar Kohlscheid </t>
  </si>
  <si>
    <t>Muller</t>
  </si>
  <si>
    <t>Anna</t>
  </si>
  <si>
    <t>11-07-1956</t>
  </si>
  <si>
    <t>Kerkrade</t>
  </si>
  <si>
    <t>Engels</t>
  </si>
  <si>
    <t>Tri Power Rhein-Sieg</t>
  </si>
  <si>
    <t>Rüger</t>
  </si>
  <si>
    <t>Regina</t>
  </si>
  <si>
    <t>1955</t>
  </si>
  <si>
    <t>VSG Alsdorf</t>
  </si>
  <si>
    <t>Raßmanns</t>
  </si>
  <si>
    <t>Uschi</t>
  </si>
  <si>
    <t>Riecks</t>
  </si>
  <si>
    <t>Erika</t>
  </si>
  <si>
    <t>LG Mönchengladbach</t>
  </si>
  <si>
    <t>Hentz-Jodocy</t>
  </si>
  <si>
    <t>Jeanny</t>
  </si>
  <si>
    <t>CSN Clervaux</t>
  </si>
  <si>
    <t>Michaelis-Gilles</t>
  </si>
  <si>
    <t>DLC-Aachen</t>
  </si>
  <si>
    <t>Süßenbach</t>
  </si>
  <si>
    <t>SV Nörvenich</t>
  </si>
  <si>
    <t>Trippe</t>
  </si>
  <si>
    <t>Hiltrud</t>
  </si>
  <si>
    <t>SV 47 Mutscheid</t>
  </si>
  <si>
    <t>Uedelhofen</t>
  </si>
  <si>
    <t>Walburga</t>
  </si>
  <si>
    <t>LG Eifel-Runners</t>
  </si>
  <si>
    <t>Muckel</t>
  </si>
  <si>
    <t>Doris</t>
  </si>
  <si>
    <t>DJK Westwacht 08 Aachen</t>
  </si>
  <si>
    <t>Joseph</t>
  </si>
  <si>
    <t>TV Obermaubach</t>
  </si>
  <si>
    <t>Lemke-Stolberg</t>
  </si>
  <si>
    <t>Hürtgenwald</t>
  </si>
  <si>
    <t>Marsen-Monich</t>
  </si>
  <si>
    <t>Sabine</t>
  </si>
  <si>
    <t>Kerpen-Horrem</t>
  </si>
  <si>
    <t>Klemm</t>
  </si>
  <si>
    <t>Margit</t>
  </si>
  <si>
    <t>TV Konzen</t>
  </si>
  <si>
    <t>Irmgard</t>
  </si>
  <si>
    <t>Schell</t>
  </si>
  <si>
    <t>Gabi</t>
  </si>
  <si>
    <t>Lau</t>
  </si>
  <si>
    <t>Irmi</t>
  </si>
  <si>
    <t>Reimann</t>
  </si>
  <si>
    <t>Anne</t>
  </si>
  <si>
    <t>Laufspass SW Sende</t>
  </si>
  <si>
    <t>Hermanns-Spilles</t>
  </si>
  <si>
    <t>Rollmann</t>
  </si>
  <si>
    <t>Susanne</t>
  </si>
  <si>
    <t>Team Laufcampus</t>
  </si>
  <si>
    <t>Franken</t>
  </si>
  <si>
    <t xml:space="preserve"> Annemie</t>
  </si>
  <si>
    <t>Lauffreunde Tetz</t>
  </si>
  <si>
    <t>Hertel</t>
  </si>
  <si>
    <t xml:space="preserve"> Christiana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</si>
</sst>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2"/>
      <name val="Arial"/>
      <family val="2"/>
    </font>
    <font>
      <i/>
      <sz val="11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sz val="10"/>
      <color indexed="8"/>
      <name val="Tahoma"/>
      <family val="0"/>
    </font>
    <font>
      <u val="single"/>
      <sz val="11"/>
      <name val="Arial"/>
      <family val="2"/>
    </font>
    <font>
      <sz val="11"/>
      <name val="Times New Roman"/>
      <family val="1"/>
    </font>
    <font>
      <sz val="9"/>
      <name val="Verdana"/>
      <family val="2"/>
    </font>
    <font>
      <sz val="8"/>
      <color indexed="8"/>
      <name val="Arial"/>
      <family val="2"/>
    </font>
    <font>
      <sz val="10"/>
      <color indexed="18"/>
      <name val="Arial"/>
      <family val="0"/>
    </font>
    <font>
      <sz val="10"/>
      <color indexed="8"/>
      <name val="Comic Sans MS"/>
      <family val="4"/>
    </font>
    <font>
      <b/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Verdana"/>
      <family val="2"/>
    </font>
    <font>
      <b/>
      <sz val="10"/>
      <color indexed="8"/>
      <name val="Arial"/>
      <family val="0"/>
    </font>
    <font>
      <b/>
      <sz val="10"/>
      <color indexed="8"/>
      <name val="Tahoma"/>
      <family val="0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textRotation="18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2" fillId="0" borderId="1" xfId="0" applyFont="1" applyBorder="1" applyAlignment="1" quotePrefix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 quotePrefix="1">
      <alignment/>
    </xf>
    <xf numFmtId="0" fontId="11" fillId="0" borderId="1" xfId="0" applyFont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0" fillId="0" borderId="3" xfId="0" applyBorder="1" applyAlignment="1">
      <alignment/>
    </xf>
    <xf numFmtId="0" fontId="13" fillId="2" borderId="1" xfId="0" applyFont="1" applyFill="1" applyBorder="1" applyAlignment="1">
      <alignment wrapText="1"/>
    </xf>
    <xf numFmtId="0" fontId="14" fillId="0" borderId="1" xfId="0" applyNumberFormat="1" applyFont="1" applyFill="1" applyBorder="1" applyAlignment="1" applyProtection="1">
      <alignment/>
      <protection/>
    </xf>
    <xf numFmtId="0" fontId="14" fillId="0" borderId="1" xfId="0" applyFont="1" applyBorder="1" applyAlignment="1">
      <alignment horizontal="left" vertical="top" wrapText="1"/>
    </xf>
    <xf numFmtId="0" fontId="14" fillId="0" borderId="1" xfId="0" applyNumberFormat="1" applyFont="1" applyFill="1" applyBorder="1" applyAlignment="1" applyProtection="1">
      <alignment horizontal="center"/>
      <protection/>
    </xf>
    <xf numFmtId="0" fontId="1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0" fillId="0" borderId="4" xfId="0" applyBorder="1" applyAlignment="1">
      <alignment/>
    </xf>
    <xf numFmtId="0" fontId="15" fillId="2" borderId="1" xfId="0" applyFont="1" applyFill="1" applyBorder="1" applyAlignment="1">
      <alignment wrapText="1"/>
    </xf>
    <xf numFmtId="1" fontId="0" fillId="0" borderId="1" xfId="0" applyNumberFormat="1" applyBorder="1" applyAlignment="1">
      <alignment/>
    </xf>
    <xf numFmtId="0" fontId="17" fillId="0" borderId="1" xfId="0" applyFont="1" applyBorder="1" applyAlignment="1">
      <alignment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left" vertical="top" wrapText="1"/>
    </xf>
    <xf numFmtId="0" fontId="20" fillId="0" borderId="1" xfId="0" applyFont="1" applyBorder="1" applyAlignment="1">
      <alignment horizontal="left"/>
    </xf>
    <xf numFmtId="0" fontId="21" fillId="0" borderId="1" xfId="0" applyFont="1" applyFill="1" applyBorder="1" applyAlignment="1">
      <alignment/>
    </xf>
    <xf numFmtId="0" fontId="21" fillId="0" borderId="1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left"/>
    </xf>
    <xf numFmtId="0" fontId="3" fillId="0" borderId="1" xfId="0" applyFont="1" applyBorder="1" applyAlignment="1">
      <alignment/>
    </xf>
    <xf numFmtId="0" fontId="8" fillId="0" borderId="3" xfId="0" applyFont="1" applyBorder="1" applyAlignment="1" quotePrefix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8" fillId="0" borderId="3" xfId="0" applyFont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14" fillId="0" borderId="1" xfId="0" applyNumberFormat="1" applyFont="1" applyFill="1" applyBorder="1" applyAlignment="1" applyProtection="1">
      <alignment/>
      <protection/>
    </xf>
    <xf numFmtId="0" fontId="4" fillId="0" borderId="1" xfId="18" applyFill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 textRotation="180"/>
    </xf>
    <xf numFmtId="0" fontId="24" fillId="0" borderId="1" xfId="0" applyFont="1" applyBorder="1" applyAlignment="1">
      <alignment/>
    </xf>
    <xf numFmtId="0" fontId="25" fillId="0" borderId="1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9" fillId="0" borderId="5" xfId="0" applyFont="1" applyFill="1" applyBorder="1" applyAlignment="1">
      <alignment wrapText="1"/>
    </xf>
    <xf numFmtId="1" fontId="0" fillId="0" borderId="5" xfId="0" applyNumberFormat="1" applyBorder="1" applyAlignment="1">
      <alignment/>
    </xf>
    <xf numFmtId="0" fontId="9" fillId="0" borderId="1" xfId="0" applyFont="1" applyFill="1" applyBorder="1" applyAlignment="1">
      <alignment wrapText="1"/>
    </xf>
    <xf numFmtId="0" fontId="0" fillId="0" borderId="5" xfId="0" applyBorder="1" applyAlignment="1">
      <alignment/>
    </xf>
    <xf numFmtId="0" fontId="0" fillId="0" borderId="5" xfId="0" applyNumberFormat="1" applyBorder="1" applyAlignment="1" quotePrefix="1">
      <alignment/>
    </xf>
    <xf numFmtId="0" fontId="0" fillId="0" borderId="5" xfId="0" applyBorder="1" applyAlignment="1">
      <alignment/>
    </xf>
    <xf numFmtId="0" fontId="13" fillId="2" borderId="6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13" fillId="2" borderId="5" xfId="0" applyFont="1" applyFill="1" applyBorder="1" applyAlignment="1">
      <alignment wrapText="1"/>
    </xf>
    <xf numFmtId="0" fontId="23" fillId="0" borderId="1" xfId="0" applyFont="1" applyBorder="1" applyAlignment="1">
      <alignment horizontal="right" wrapText="1"/>
    </xf>
    <xf numFmtId="1" fontId="0" fillId="0" borderId="2" xfId="0" applyNumberFormat="1" applyBorder="1" applyAlignment="1">
      <alignment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2" borderId="4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Fill="1" applyAlignment="1">
      <alignment wrapText="1"/>
    </xf>
    <xf numFmtId="0" fontId="6" fillId="0" borderId="2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ac.de/fasttiming/veranstaltungen/ergebnisse/EurodeLauf2007/HtmlResults/10kmLauf/Gesamteinzelwertung/Certificate_604BontenBrigitte.html" TargetMode="External" /><Relationship Id="rId2" Type="http://schemas.openxmlformats.org/officeDocument/2006/relationships/hyperlink" Target="http://www.joac.de/fasttiming/veranstaltungen/ergebnisse/EurodeLauf2007/HtmlResults/Halbmarathon/Gesamteinzelwertung/Certificate_211deFriesBarbara.html" TargetMode="External" /><Relationship Id="rId3" Type="http://schemas.openxmlformats.org/officeDocument/2006/relationships/hyperlink" Target="http://www.joac.de/fasttiming/veranstaltungen/ergebnisse/Stadtgartenlauf2007/HtmlResults/10_4kmLauf/Gesamteinzelwertung/Certificate_359KoonenJutta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3"/>
  <sheetViews>
    <sheetView showGridLines="0" tabSelected="1" zoomScale="75" zoomScaleNormal="75" workbookViewId="0" topLeftCell="A1">
      <selection activeCell="A11" sqref="A11"/>
    </sheetView>
  </sheetViews>
  <sheetFormatPr defaultColWidth="11.421875" defaultRowHeight="12.75"/>
  <cols>
    <col min="1" max="1" width="4.28125" style="27" customWidth="1"/>
    <col min="2" max="2" width="9.7109375" style="4" customWidth="1"/>
    <col min="3" max="3" width="7.57421875" style="4" customWidth="1"/>
    <col min="4" max="4" width="3.140625" style="4" customWidth="1"/>
    <col min="5" max="5" width="8.7109375" style="4" customWidth="1"/>
    <col min="6" max="11" width="3.140625" style="4" customWidth="1"/>
    <col min="12" max="12" width="3.57421875" style="4" customWidth="1"/>
    <col min="13" max="16" width="3.140625" style="4" customWidth="1"/>
    <col min="17" max="22" width="1.7109375" style="4" customWidth="1"/>
    <col min="23" max="42" width="3.140625" style="4" customWidth="1"/>
    <col min="43" max="43" width="5.7109375" style="4" customWidth="1"/>
    <col min="44" max="44" width="3.57421875" style="4" customWidth="1"/>
    <col min="45" max="45" width="5.140625" style="4" customWidth="1"/>
    <col min="46" max="46" width="4.7109375" style="4" customWidth="1"/>
    <col min="47" max="47" width="5.00390625" style="61" customWidth="1"/>
    <col min="48" max="48" width="13.140625" style="3" customWidth="1"/>
    <col min="49" max="49" width="5.00390625" style="10" customWidth="1"/>
    <col min="50" max="16384" width="11.421875" style="21" customWidth="1"/>
  </cols>
  <sheetData>
    <row r="1" spans="1:49" s="26" customFormat="1" ht="7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46</v>
      </c>
      <c r="G1" s="1" t="s">
        <v>5</v>
      </c>
      <c r="H1" s="1" t="s">
        <v>6</v>
      </c>
      <c r="I1" s="1" t="s">
        <v>10</v>
      </c>
      <c r="J1" s="1" t="s">
        <v>9</v>
      </c>
      <c r="K1" s="1" t="s">
        <v>7</v>
      </c>
      <c r="L1" s="1" t="s">
        <v>8</v>
      </c>
      <c r="M1" s="1" t="s">
        <v>11</v>
      </c>
      <c r="N1" s="1" t="s">
        <v>48</v>
      </c>
      <c r="O1" s="1" t="s">
        <v>13</v>
      </c>
      <c r="P1" s="1" t="s">
        <v>12</v>
      </c>
      <c r="Q1" s="1" t="s">
        <v>15</v>
      </c>
      <c r="R1" s="1" t="s">
        <v>16</v>
      </c>
      <c r="S1" s="1" t="s">
        <v>17</v>
      </c>
      <c r="T1" s="1" t="s">
        <v>14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23</v>
      </c>
      <c r="Z1" s="1" t="s">
        <v>49</v>
      </c>
      <c r="AA1" s="1" t="s">
        <v>25</v>
      </c>
      <c r="AB1" s="1" t="s">
        <v>26</v>
      </c>
      <c r="AC1" s="1" t="s">
        <v>24</v>
      </c>
      <c r="AD1" s="1" t="s">
        <v>27</v>
      </c>
      <c r="AE1" s="1" t="s">
        <v>22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44</v>
      </c>
      <c r="AL1" s="1" t="s">
        <v>33</v>
      </c>
      <c r="AM1" s="1" t="s">
        <v>35</v>
      </c>
      <c r="AN1" s="1" t="s">
        <v>34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59" t="s">
        <v>42</v>
      </c>
      <c r="AV1" s="2" t="s">
        <v>1</v>
      </c>
      <c r="AW1" s="1" t="s">
        <v>0</v>
      </c>
    </row>
    <row r="2" spans="1:49" s="4" customFormat="1" ht="15.75" customHeight="1">
      <c r="A2" s="12">
        <v>1</v>
      </c>
      <c r="B2" s="47" t="s">
        <v>43</v>
      </c>
      <c r="C2" s="47" t="s">
        <v>52</v>
      </c>
      <c r="D2" s="48">
        <v>57</v>
      </c>
      <c r="E2" s="49" t="s">
        <v>53</v>
      </c>
      <c r="F2" s="11">
        <v>50</v>
      </c>
      <c r="G2" s="11"/>
      <c r="H2" s="11"/>
      <c r="I2" s="11"/>
      <c r="J2" s="11"/>
      <c r="K2" s="20">
        <v>50</v>
      </c>
      <c r="L2" s="11">
        <v>50</v>
      </c>
      <c r="M2" s="20">
        <v>50</v>
      </c>
      <c r="N2" s="11">
        <v>50</v>
      </c>
      <c r="O2" s="11"/>
      <c r="P2" s="11">
        <v>50</v>
      </c>
      <c r="Q2" s="20">
        <v>50</v>
      </c>
      <c r="R2" s="11"/>
      <c r="S2" s="11"/>
      <c r="T2" s="11"/>
      <c r="U2" s="11"/>
      <c r="V2" s="11">
        <v>50</v>
      </c>
      <c r="W2" s="20">
        <v>50</v>
      </c>
      <c r="X2" s="11">
        <v>50</v>
      </c>
      <c r="Y2" s="11"/>
      <c r="Z2" s="11">
        <v>50</v>
      </c>
      <c r="AA2" s="11">
        <v>49</v>
      </c>
      <c r="AB2" s="11"/>
      <c r="AC2" s="11"/>
      <c r="AD2" s="11"/>
      <c r="AE2" s="11">
        <v>50</v>
      </c>
      <c r="AF2" s="20">
        <v>50</v>
      </c>
      <c r="AG2" s="11">
        <v>50</v>
      </c>
      <c r="AH2" s="11"/>
      <c r="AI2" s="11">
        <v>50</v>
      </c>
      <c r="AJ2" s="11">
        <v>50</v>
      </c>
      <c r="AK2" s="11"/>
      <c r="AL2" s="11">
        <v>50</v>
      </c>
      <c r="AM2" s="20">
        <v>50</v>
      </c>
      <c r="AN2" s="11"/>
      <c r="AO2" s="11">
        <v>50</v>
      </c>
      <c r="AP2" s="11">
        <v>50</v>
      </c>
      <c r="AQ2" s="3">
        <f>SUM(F2:AP2)</f>
        <v>1049</v>
      </c>
      <c r="AR2" s="4">
        <f>(COUNT(F2:AP2))</f>
        <v>21</v>
      </c>
      <c r="AS2" s="4">
        <f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</f>
        <v>750</v>
      </c>
      <c r="AT2" s="4">
        <f>IF(COUNT(F2:AP2)&lt;22,IF(COUNT(F2:AP2)&gt;14,(COUNT(F2:AP2)-15),0)*20,120)</f>
        <v>120</v>
      </c>
      <c r="AU2" s="60">
        <f>AS2+AT2</f>
        <v>870</v>
      </c>
      <c r="AV2" s="3" t="str">
        <f>B2</f>
        <v>Braun</v>
      </c>
      <c r="AW2" s="10"/>
    </row>
    <row r="3" spans="1:49" s="4" customFormat="1" ht="15.75" customHeight="1">
      <c r="A3" s="16">
        <v>2</v>
      </c>
      <c r="B3" s="47" t="s">
        <v>55</v>
      </c>
      <c r="C3" s="47" t="s">
        <v>56</v>
      </c>
      <c r="D3" s="48">
        <v>55</v>
      </c>
      <c r="E3" s="49" t="s">
        <v>45</v>
      </c>
      <c r="F3" s="11">
        <v>48</v>
      </c>
      <c r="G3" s="11"/>
      <c r="H3" s="11"/>
      <c r="I3" s="11">
        <v>47</v>
      </c>
      <c r="J3" s="11">
        <v>49</v>
      </c>
      <c r="K3" s="20">
        <v>46</v>
      </c>
      <c r="L3" s="11"/>
      <c r="M3" s="20">
        <v>47</v>
      </c>
      <c r="N3" s="11">
        <v>47</v>
      </c>
      <c r="O3" s="11"/>
      <c r="P3" s="11">
        <v>46</v>
      </c>
      <c r="Q3" s="11">
        <v>50</v>
      </c>
      <c r="R3" s="11">
        <v>50</v>
      </c>
      <c r="S3" s="11"/>
      <c r="T3" s="11">
        <v>48</v>
      </c>
      <c r="U3" s="11">
        <v>49</v>
      </c>
      <c r="V3" s="11"/>
      <c r="W3" s="11">
        <v>50</v>
      </c>
      <c r="X3" s="11">
        <v>49</v>
      </c>
      <c r="Y3" s="11">
        <v>50</v>
      </c>
      <c r="Z3" s="11">
        <v>49</v>
      </c>
      <c r="AA3" s="11">
        <v>48</v>
      </c>
      <c r="AB3" s="11">
        <v>45</v>
      </c>
      <c r="AC3" s="11"/>
      <c r="AD3" s="11">
        <v>50</v>
      </c>
      <c r="AE3" s="11"/>
      <c r="AF3" s="11">
        <v>50</v>
      </c>
      <c r="AG3" s="11">
        <v>48</v>
      </c>
      <c r="AH3" s="11"/>
      <c r="AI3" s="11">
        <v>49</v>
      </c>
      <c r="AJ3" s="11">
        <v>49</v>
      </c>
      <c r="AK3" s="11">
        <v>48</v>
      </c>
      <c r="AL3" s="11">
        <v>48</v>
      </c>
      <c r="AM3" s="11">
        <v>49</v>
      </c>
      <c r="AN3" s="20">
        <v>49</v>
      </c>
      <c r="AO3" s="11">
        <v>49</v>
      </c>
      <c r="AP3" s="11"/>
      <c r="AQ3" s="3">
        <f>SUM(F3:AP3)</f>
        <v>1307</v>
      </c>
      <c r="AR3" s="4">
        <f>(COUNT(F3:AP3))</f>
        <v>27</v>
      </c>
      <c r="AS3" s="4">
        <f>IF(COUNT(F3:AP3)&gt;0,LARGE(F3:AP3,1),0)+IF(COUNT(F3:AP3)&gt;1,LARGE(F3:AP3,2),0)+IF(COUNT(F3:AP3)&gt;2,LARGE(F3:AP3,3),0)+IF(COUNT(F3:AP3)&gt;3,LARGE(F3:AP3,4),0)+IF(COUNT(F3:AP3)&gt;4,LARGE(F3:AP3,5),0)+IF(COUNT(F3:AP3)&gt;5,LARGE(F3:AP3,6),0)+IF(COUNT(F3:AP3)&gt;6,LARGE(F3:AP3,7),0)+IF(COUNT(F3:AP3)&gt;7,LARGE(F3:AP3,8),0)+IF(COUNT(F3:AP3)&gt;8,LARGE(F3:AP3,9),0)+IF(COUNT(F3:AP3)&gt;9,LARGE(F3:AP3,10),0)+IF(COUNT(F3:AP3)&gt;10,LARGE(F3:AP3,11),0)+IF(COUNT(F3:AP3)&gt;11,LARGE(F3:AP3,12),0)+IF(COUNT(F3:AP3)&gt;12,LARGE(F3:AP3,13),0)+IF(COUNT(F3:AP3)&gt;13,LARGE(F3:AP3,14),0)+IF(COUNT(F3:AP3)&gt;14,LARGE(F3:AP3,15),0)</f>
        <v>741</v>
      </c>
      <c r="AT3" s="4">
        <f>IF(COUNT(F3:AP3)&lt;22,IF(COUNT(F3:AP3)&gt;14,(COUNT(F3:AP3)-15),0)*20,120)</f>
        <v>120</v>
      </c>
      <c r="AU3" s="60">
        <f>AS3+AT3</f>
        <v>861</v>
      </c>
      <c r="AV3" s="3" t="str">
        <f>B3</f>
        <v>Kohlen</v>
      </c>
      <c r="AW3" s="10"/>
    </row>
    <row r="4" spans="1:49" s="4" customFormat="1" ht="15.75" customHeight="1">
      <c r="A4" s="16">
        <v>3</v>
      </c>
      <c r="B4" s="50" t="s">
        <v>113</v>
      </c>
      <c r="C4" s="50" t="s">
        <v>114</v>
      </c>
      <c r="D4" s="50">
        <v>57</v>
      </c>
      <c r="E4" s="50" t="s">
        <v>115</v>
      </c>
      <c r="G4" s="11"/>
      <c r="H4" s="11"/>
      <c r="I4" s="11">
        <v>48</v>
      </c>
      <c r="J4" s="11">
        <v>48</v>
      </c>
      <c r="K4" s="20">
        <v>48</v>
      </c>
      <c r="L4" s="11">
        <v>47</v>
      </c>
      <c r="M4" s="11"/>
      <c r="N4" s="11">
        <v>46</v>
      </c>
      <c r="O4" s="11"/>
      <c r="P4" s="11"/>
      <c r="Q4" s="20">
        <v>49</v>
      </c>
      <c r="R4" s="11">
        <v>49</v>
      </c>
      <c r="S4" s="11">
        <v>50</v>
      </c>
      <c r="T4" s="11">
        <v>45</v>
      </c>
      <c r="U4" s="11"/>
      <c r="V4" s="11">
        <v>49</v>
      </c>
      <c r="W4" s="11"/>
      <c r="X4" s="11">
        <v>48</v>
      </c>
      <c r="Y4" s="11">
        <v>48</v>
      </c>
      <c r="Z4" s="11">
        <v>47</v>
      </c>
      <c r="AA4" s="11">
        <v>45</v>
      </c>
      <c r="AB4" s="11"/>
      <c r="AC4" s="11">
        <v>49</v>
      </c>
      <c r="AD4" s="11">
        <v>47</v>
      </c>
      <c r="AE4" s="11">
        <v>47</v>
      </c>
      <c r="AF4" s="11"/>
      <c r="AG4" s="11">
        <v>46</v>
      </c>
      <c r="AH4" s="11">
        <v>50</v>
      </c>
      <c r="AI4" s="11"/>
      <c r="AJ4" s="11">
        <v>48</v>
      </c>
      <c r="AK4" s="11">
        <v>49</v>
      </c>
      <c r="AL4" s="11">
        <v>47</v>
      </c>
      <c r="AM4" s="11">
        <v>48</v>
      </c>
      <c r="AN4" s="11">
        <v>50</v>
      </c>
      <c r="AO4" s="11"/>
      <c r="AP4" s="14"/>
      <c r="AQ4" s="3">
        <f>SUM(F4:AP4)</f>
        <v>1148</v>
      </c>
      <c r="AR4" s="4">
        <f>(COUNT(F4:AP4))</f>
        <v>24</v>
      </c>
      <c r="AS4" s="4">
        <f>IF(COUNT(F4:AP4)&gt;0,LARGE(F4:AP4,1),0)+IF(COUNT(F4:AP4)&gt;1,LARGE(F4:AP4,2),0)+IF(COUNT(F4:AP4)&gt;2,LARGE(F4:AP4,3),0)+IF(COUNT(F4:AP4)&gt;3,LARGE(F4:AP4,4),0)+IF(COUNT(F4:AP4)&gt;4,LARGE(F4:AP4,5),0)+IF(COUNT(F4:AP4)&gt;5,LARGE(F4:AP4,6),0)+IF(COUNT(F4:AP4)&gt;6,LARGE(F4:AP4,7),0)+IF(COUNT(F4:AP4)&gt;7,LARGE(F4:AP4,8),0)+IF(COUNT(F4:AP4)&gt;8,LARGE(F4:AP4,9),0)+IF(COUNT(F4:AP4)&gt;9,LARGE(F4:AP4,10),0)+IF(COUNT(F4:AP4)&gt;10,LARGE(F4:AP4,11),0)+IF(COUNT(F4:AP4)&gt;11,LARGE(F4:AP4,12),0)+IF(COUNT(F4:AP4)&gt;12,LARGE(F4:AP4,13),0)+IF(COUNT(F4:AP4)&gt;13,LARGE(F4:AP4,14),0)+IF(COUNT(F4:AP4)&gt;14,LARGE(F4:AP4,15),0)</f>
        <v>731</v>
      </c>
      <c r="AT4" s="4">
        <f>IF(COUNT(F4:AP4)&lt;22,IF(COUNT(F4:AP4)&gt;14,(COUNT(F4:AP4)-15),0)*20,120)</f>
        <v>120</v>
      </c>
      <c r="AU4" s="60">
        <f>AS4+AT4</f>
        <v>851</v>
      </c>
      <c r="AV4" s="4" t="str">
        <f>B4</f>
        <v>Kuschildgen</v>
      </c>
      <c r="AW4" s="4">
        <f>A4</f>
        <v>3</v>
      </c>
    </row>
    <row r="5" spans="1:49" s="4" customFormat="1" ht="15.75" customHeight="1">
      <c r="A5" s="12">
        <v>4</v>
      </c>
      <c r="B5" s="50" t="s">
        <v>97</v>
      </c>
      <c r="C5" s="50" t="s">
        <v>98</v>
      </c>
      <c r="D5" s="50">
        <v>57</v>
      </c>
      <c r="E5" s="50" t="s">
        <v>89</v>
      </c>
      <c r="G5" s="20">
        <v>41</v>
      </c>
      <c r="H5" s="11"/>
      <c r="I5" s="11"/>
      <c r="J5" s="11"/>
      <c r="K5" s="11"/>
      <c r="L5" s="11">
        <v>42</v>
      </c>
      <c r="M5" s="20">
        <v>45</v>
      </c>
      <c r="N5" s="11">
        <v>45</v>
      </c>
      <c r="O5" s="20">
        <v>47</v>
      </c>
      <c r="P5" s="11"/>
      <c r="Q5" s="11"/>
      <c r="R5" s="20">
        <v>45</v>
      </c>
      <c r="S5" s="11">
        <v>47</v>
      </c>
      <c r="T5" s="11"/>
      <c r="U5" s="20">
        <v>48</v>
      </c>
      <c r="V5" s="11">
        <v>44</v>
      </c>
      <c r="W5" s="11"/>
      <c r="X5" s="20">
        <v>48</v>
      </c>
      <c r="Y5" s="11">
        <v>46</v>
      </c>
      <c r="Z5" s="11">
        <v>45</v>
      </c>
      <c r="AA5" s="11">
        <v>44</v>
      </c>
      <c r="AB5" s="11">
        <v>40</v>
      </c>
      <c r="AC5" s="11"/>
      <c r="AD5" s="11"/>
      <c r="AE5" s="11"/>
      <c r="AF5" s="11"/>
      <c r="AG5" s="11"/>
      <c r="AH5" s="11">
        <v>49</v>
      </c>
      <c r="AI5" s="11"/>
      <c r="AJ5" s="11"/>
      <c r="AK5" s="11"/>
      <c r="AL5" s="11"/>
      <c r="AM5" s="20">
        <v>36</v>
      </c>
      <c r="AN5" s="11"/>
      <c r="AO5" s="11"/>
      <c r="AP5" s="11"/>
      <c r="AQ5" s="3">
        <f>SUM(F5:AP5)</f>
        <v>712</v>
      </c>
      <c r="AR5" s="4">
        <f>(COUNT(F5:AP5))</f>
        <v>16</v>
      </c>
      <c r="AS5" s="4">
        <f>IF(COUNT(F5:AP5)&gt;0,LARGE(F5:AP5,1),0)+IF(COUNT(F5:AP5)&gt;1,LARGE(F5:AP5,2),0)+IF(COUNT(F5:AP5)&gt;2,LARGE(F5:AP5,3),0)+IF(COUNT(F5:AP5)&gt;3,LARGE(F5:AP5,4),0)+IF(COUNT(F5:AP5)&gt;4,LARGE(F5:AP5,5),0)+IF(COUNT(F5:AP5)&gt;5,LARGE(F5:AP5,6),0)+IF(COUNT(F5:AP5)&gt;6,LARGE(F5:AP5,7),0)+IF(COUNT(F5:AP5)&gt;7,LARGE(F5:AP5,8),0)+IF(COUNT(F5:AP5)&gt;8,LARGE(F5:AP5,9),0)+IF(COUNT(F5:AP5)&gt;9,LARGE(F5:AP5,10),0)+IF(COUNT(F5:AP5)&gt;10,LARGE(F5:AP5,11),0)+IF(COUNT(F5:AP5)&gt;11,LARGE(F5:AP5,12),0)+IF(COUNT(F5:AP5)&gt;12,LARGE(F5:AP5,13),0)+IF(COUNT(F5:AP5)&gt;13,LARGE(F5:AP5,14),0)+IF(COUNT(F5:AP5)&gt;14,LARGE(F5:AP5,15),0)</f>
        <v>676</v>
      </c>
      <c r="AT5" s="4">
        <f>IF(COUNT(F5:AP5)&lt;22,IF(COUNT(F5:AP5)&gt;14,(COUNT(F5:AP5)-15),0)*20,120)</f>
        <v>20</v>
      </c>
      <c r="AU5" s="60">
        <f>AS5+AT5</f>
        <v>696</v>
      </c>
      <c r="AV5" s="3" t="str">
        <f>B5</f>
        <v>Nücker</v>
      </c>
      <c r="AW5" s="10"/>
    </row>
    <row r="6" spans="1:49" s="4" customFormat="1" ht="15.75" customHeight="1">
      <c r="A6" s="16">
        <v>5</v>
      </c>
      <c r="B6" s="10" t="s">
        <v>59</v>
      </c>
      <c r="C6" s="10" t="s">
        <v>90</v>
      </c>
      <c r="D6" s="10">
        <v>54</v>
      </c>
      <c r="E6" s="10" t="s">
        <v>91</v>
      </c>
      <c r="F6" s="4">
        <v>46</v>
      </c>
      <c r="G6" s="20">
        <v>44</v>
      </c>
      <c r="H6" s="20">
        <v>50</v>
      </c>
      <c r="I6" s="11"/>
      <c r="J6" s="11"/>
      <c r="K6" s="20">
        <v>44</v>
      </c>
      <c r="L6" s="11"/>
      <c r="M6" s="11"/>
      <c r="N6" s="11"/>
      <c r="O6" s="20">
        <v>48</v>
      </c>
      <c r="P6" s="11"/>
      <c r="Q6" s="11"/>
      <c r="R6" s="20">
        <v>46</v>
      </c>
      <c r="S6" s="11"/>
      <c r="T6" s="11">
        <v>44</v>
      </c>
      <c r="U6" s="11"/>
      <c r="V6" s="11"/>
      <c r="W6" s="20">
        <v>47</v>
      </c>
      <c r="X6" s="20">
        <v>47</v>
      </c>
      <c r="Y6" s="11">
        <v>44</v>
      </c>
      <c r="Z6" s="11">
        <v>43</v>
      </c>
      <c r="AA6" s="11"/>
      <c r="AB6" s="11"/>
      <c r="AC6" s="11"/>
      <c r="AD6" s="11"/>
      <c r="AE6" s="11"/>
      <c r="AF6" s="11"/>
      <c r="AG6" s="11">
        <v>45</v>
      </c>
      <c r="AH6" s="11">
        <v>48</v>
      </c>
      <c r="AI6" s="11"/>
      <c r="AJ6" s="11">
        <v>46</v>
      </c>
      <c r="AK6" s="11">
        <v>46</v>
      </c>
      <c r="AL6" s="11"/>
      <c r="AM6" s="11"/>
      <c r="AN6" s="11"/>
      <c r="AO6" s="11"/>
      <c r="AP6" s="11"/>
      <c r="AQ6" s="3">
        <f>SUM(F6:AP6)</f>
        <v>688</v>
      </c>
      <c r="AR6" s="4">
        <f>(COUNT(F6:AP6))</f>
        <v>15</v>
      </c>
      <c r="AS6" s="4">
        <f>IF(COUNT(F6:AP6)&gt;0,LARGE(F6:AP6,1),0)+IF(COUNT(F6:AP6)&gt;1,LARGE(F6:AP6,2),0)+IF(COUNT(F6:AP6)&gt;2,LARGE(F6:AP6,3),0)+IF(COUNT(F6:AP6)&gt;3,LARGE(F6:AP6,4),0)+IF(COUNT(F6:AP6)&gt;4,LARGE(F6:AP6,5),0)+IF(COUNT(F6:AP6)&gt;5,LARGE(F6:AP6,6),0)+IF(COUNT(F6:AP6)&gt;6,LARGE(F6:AP6,7),0)+IF(COUNT(F6:AP6)&gt;7,LARGE(F6:AP6,8),0)+IF(COUNT(F6:AP6)&gt;8,LARGE(F6:AP6,9),0)+IF(COUNT(F6:AP6)&gt;9,LARGE(F6:AP6,10),0)+IF(COUNT(F6:AP6)&gt;10,LARGE(F6:AP6,11),0)+IF(COUNT(F6:AP6)&gt;11,LARGE(F6:AP6,12),0)+IF(COUNT(F6:AP6)&gt;12,LARGE(F6:AP6,13),0)+IF(COUNT(F6:AP6)&gt;13,LARGE(F6:AP6,14),0)+IF(COUNT(F6:AP6)&gt;14,LARGE(F6:AP6,15),0)</f>
        <v>688</v>
      </c>
      <c r="AT6" s="4">
        <f>IF(COUNT(F6:AP6)&lt;22,IF(COUNT(F6:AP6)&gt;14,(COUNT(F6:AP6)-15),0)*20,120)</f>
        <v>0</v>
      </c>
      <c r="AU6" s="60">
        <f>AS6+AT6</f>
        <v>688</v>
      </c>
      <c r="AV6" s="3" t="str">
        <f>B6</f>
        <v>Souvignier-Creutz</v>
      </c>
      <c r="AW6" s="10"/>
    </row>
    <row r="7" spans="1:49" s="4" customFormat="1" ht="15.75" customHeight="1">
      <c r="A7" s="12">
        <v>6</v>
      </c>
      <c r="B7" s="10" t="s">
        <v>87</v>
      </c>
      <c r="C7" s="10" t="s">
        <v>88</v>
      </c>
      <c r="D7" s="10">
        <v>53</v>
      </c>
      <c r="E7" s="10" t="s">
        <v>89</v>
      </c>
      <c r="G7" s="20">
        <v>45</v>
      </c>
      <c r="H7" s="11"/>
      <c r="I7" s="11"/>
      <c r="J7" s="11"/>
      <c r="K7" s="11"/>
      <c r="L7" s="11">
        <v>46</v>
      </c>
      <c r="M7" s="11">
        <v>48</v>
      </c>
      <c r="N7" s="11"/>
      <c r="O7" s="11"/>
      <c r="P7" s="11"/>
      <c r="Q7" s="11"/>
      <c r="R7" s="20">
        <v>48</v>
      </c>
      <c r="S7" s="11">
        <v>49</v>
      </c>
      <c r="T7" s="11"/>
      <c r="U7" s="11"/>
      <c r="V7" s="11">
        <v>48</v>
      </c>
      <c r="W7" s="11"/>
      <c r="X7" s="20">
        <v>49</v>
      </c>
      <c r="Y7" s="11">
        <v>49</v>
      </c>
      <c r="Z7" s="11">
        <v>48</v>
      </c>
      <c r="AA7" s="11">
        <v>47</v>
      </c>
      <c r="AB7" s="11">
        <v>46</v>
      </c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3">
        <f>SUM(F7:AP7)</f>
        <v>523</v>
      </c>
      <c r="AR7" s="4">
        <f>(COUNT(F7:AP7))</f>
        <v>11</v>
      </c>
      <c r="AS7" s="4">
        <f>IF(COUNT(F7:AP7)&gt;0,LARGE(F7:AP7,1),0)+IF(COUNT(F7:AP7)&gt;1,LARGE(F7:AP7,2),0)+IF(COUNT(F7:AP7)&gt;2,LARGE(F7:AP7,3),0)+IF(COUNT(F7:AP7)&gt;3,LARGE(F7:AP7,4),0)+IF(COUNT(F7:AP7)&gt;4,LARGE(F7:AP7,5),0)+IF(COUNT(F7:AP7)&gt;5,LARGE(F7:AP7,6),0)+IF(COUNT(F7:AP7)&gt;6,LARGE(F7:AP7,7),0)+IF(COUNT(F7:AP7)&gt;7,LARGE(F7:AP7,8),0)+IF(COUNT(F7:AP7)&gt;8,LARGE(F7:AP7,9),0)+IF(COUNT(F7:AP7)&gt;9,LARGE(F7:AP7,10),0)+IF(COUNT(F7:AP7)&gt;10,LARGE(F7:AP7,11),0)+IF(COUNT(F7:AP7)&gt;11,LARGE(F7:AP7,12),0)+IF(COUNT(F7:AP7)&gt;12,LARGE(F7:AP7,13),0)+IF(COUNT(F7:AP7)&gt;13,LARGE(F7:AP7,14),0)+IF(COUNT(F7:AP7)&gt;14,LARGE(F7:AP7,15),0)</f>
        <v>523</v>
      </c>
      <c r="AT7" s="4">
        <f>IF(COUNT(F7:AP7)&lt;22,IF(COUNT(F7:AP7)&gt;14,(COUNT(F7:AP7)-15),0)*20,120)</f>
        <v>0</v>
      </c>
      <c r="AU7" s="60">
        <f>AS7+AT7</f>
        <v>523</v>
      </c>
      <c r="AV7" s="3" t="str">
        <f>B7</f>
        <v>Nießen</v>
      </c>
      <c r="AW7" s="10"/>
    </row>
    <row r="8" spans="1:49" s="4" customFormat="1" ht="15.75" customHeight="1">
      <c r="A8" s="12"/>
      <c r="B8" s="10"/>
      <c r="C8" s="10"/>
      <c r="D8" s="10"/>
      <c r="E8" s="10"/>
      <c r="G8" s="20"/>
      <c r="H8" s="11"/>
      <c r="I8" s="11"/>
      <c r="J8" s="11"/>
      <c r="K8" s="11"/>
      <c r="L8" s="11"/>
      <c r="M8" s="11"/>
      <c r="N8" s="11"/>
      <c r="O8" s="11"/>
      <c r="P8" s="11"/>
      <c r="Q8" s="11"/>
      <c r="R8" s="20"/>
      <c r="S8" s="11"/>
      <c r="T8" s="11"/>
      <c r="U8" s="11"/>
      <c r="V8" s="11"/>
      <c r="W8" s="11"/>
      <c r="X8" s="20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3"/>
      <c r="AU8" s="60"/>
      <c r="AV8" s="3"/>
      <c r="AW8" s="10"/>
    </row>
    <row r="9" spans="1:49" s="4" customFormat="1" ht="15.75" customHeight="1">
      <c r="A9" s="12"/>
      <c r="B9" s="10"/>
      <c r="C9" s="10"/>
      <c r="D9" s="10"/>
      <c r="E9" s="10"/>
      <c r="G9" s="20"/>
      <c r="H9" s="11"/>
      <c r="I9" s="11"/>
      <c r="J9" s="11"/>
      <c r="K9" s="11"/>
      <c r="L9" s="11"/>
      <c r="M9" s="11"/>
      <c r="N9" s="11"/>
      <c r="O9" s="11"/>
      <c r="P9" s="11"/>
      <c r="Q9" s="11"/>
      <c r="R9" s="20"/>
      <c r="S9" s="11"/>
      <c r="T9" s="11"/>
      <c r="U9" s="11"/>
      <c r="V9" s="11"/>
      <c r="W9" s="11"/>
      <c r="X9" s="20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3"/>
      <c r="AU9" s="60"/>
      <c r="AV9" s="3"/>
      <c r="AW9" s="10"/>
    </row>
    <row r="10" spans="1:49" s="4" customFormat="1" ht="15.75" customHeight="1">
      <c r="A10" s="12"/>
      <c r="B10" s="10"/>
      <c r="C10" s="10"/>
      <c r="D10" s="10"/>
      <c r="E10" s="10"/>
      <c r="G10" s="2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0"/>
      <c r="S10" s="11"/>
      <c r="T10" s="11"/>
      <c r="U10" s="11"/>
      <c r="V10" s="11"/>
      <c r="W10" s="11"/>
      <c r="X10" s="20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3"/>
      <c r="AU10" s="60"/>
      <c r="AV10" s="3"/>
      <c r="AW10" s="10"/>
    </row>
    <row r="11" spans="1:49" s="4" customFormat="1" ht="15.75" customHeight="1">
      <c r="A11" s="12"/>
      <c r="B11" s="10"/>
      <c r="C11" s="10"/>
      <c r="D11" s="10"/>
      <c r="E11" s="10"/>
      <c r="G11" s="2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20"/>
      <c r="S11" s="11"/>
      <c r="T11" s="11"/>
      <c r="U11" s="11"/>
      <c r="V11" s="11"/>
      <c r="W11" s="11"/>
      <c r="X11" s="20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3"/>
      <c r="AU11" s="60"/>
      <c r="AV11" s="3"/>
      <c r="AW11" s="10"/>
    </row>
    <row r="12" spans="2:49" s="16" customFormat="1" ht="15.75" customHeight="1">
      <c r="B12" s="21" t="s">
        <v>111</v>
      </c>
      <c r="C12" s="21" t="s">
        <v>102</v>
      </c>
      <c r="D12" s="21">
        <v>55</v>
      </c>
      <c r="E12" s="21" t="s">
        <v>112</v>
      </c>
      <c r="F12" s="4"/>
      <c r="G12" s="11"/>
      <c r="H12" s="11"/>
      <c r="I12" s="11">
        <v>49</v>
      </c>
      <c r="J12" s="11"/>
      <c r="K12" s="20">
        <v>47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>
        <v>47</v>
      </c>
      <c r="Z12" s="11">
        <v>46</v>
      </c>
      <c r="AA12" s="11">
        <v>46</v>
      </c>
      <c r="AB12" s="11">
        <v>43</v>
      </c>
      <c r="AC12" s="11"/>
      <c r="AD12" s="11"/>
      <c r="AE12" s="11"/>
      <c r="AF12" s="20">
        <v>49</v>
      </c>
      <c r="AG12" s="11"/>
      <c r="AH12" s="11"/>
      <c r="AI12" s="11"/>
      <c r="AJ12" s="11"/>
      <c r="AK12" s="11"/>
      <c r="AL12" s="11"/>
      <c r="AM12" s="20">
        <v>39</v>
      </c>
      <c r="AN12" s="11"/>
      <c r="AO12" s="11"/>
      <c r="AP12" s="11"/>
      <c r="AQ12" s="3">
        <f>SUM(F12:AP12)</f>
        <v>366</v>
      </c>
      <c r="AR12" s="4">
        <f>(COUNT(F12:AP12))</f>
        <v>8</v>
      </c>
      <c r="AS12" s="4">
        <f>IF(COUNT(F12:AP12)&gt;0,LARGE(F12:AP12,1),0)+IF(COUNT(F12:AP12)&gt;1,LARGE(F12:AP12,2),0)+IF(COUNT(F12:AP12)&gt;2,LARGE(F12:AP12,3),0)+IF(COUNT(F12:AP12)&gt;3,LARGE(F12:AP12,4),0)+IF(COUNT(F12:AP12)&gt;4,LARGE(F12:AP12,5),0)+IF(COUNT(F12:AP12)&gt;5,LARGE(F12:AP12,6),0)+IF(COUNT(F12:AP12)&gt;6,LARGE(F12:AP12,7),0)+IF(COUNT(F12:AP12)&gt;7,LARGE(F12:AP12,8),0)+IF(COUNT(F12:AP12)&gt;8,LARGE(F12:AP12,9),0)+IF(COUNT(F12:AP12)&gt;9,LARGE(F12:AP12,10),0)+IF(COUNT(F12:AP12)&gt;10,LARGE(F12:AP12,11),0)+IF(COUNT(F12:AP12)&gt;11,LARGE(F12:AP12,12),0)+IF(COUNT(F12:AP12)&gt;12,LARGE(F12:AP12,13),0)+IF(COUNT(F12:AP12)&gt;13,LARGE(F12:AP12,14),0)+IF(COUNT(F12:AP12)&gt;14,LARGE(F12:AP12,15),0)</f>
        <v>366</v>
      </c>
      <c r="AT12" s="4">
        <f>IF(COUNT(F12:AP12)&lt;22,IF(COUNT(F12:AP12)&gt;14,(COUNT(F12:AP12)-15),0)*20,120)</f>
        <v>0</v>
      </c>
      <c r="AU12" s="60">
        <f>AS12+AT12</f>
        <v>366</v>
      </c>
      <c r="AV12" s="3" t="str">
        <f>B12</f>
        <v>Wolf</v>
      </c>
      <c r="AW12" s="10"/>
    </row>
    <row r="13" spans="1:49" s="16" customFormat="1" ht="15.75" customHeight="1">
      <c r="A13" s="12"/>
      <c r="B13" s="21" t="s">
        <v>131</v>
      </c>
      <c r="C13" s="21" t="s">
        <v>132</v>
      </c>
      <c r="D13" s="21">
        <v>57</v>
      </c>
      <c r="E13" s="21" t="s">
        <v>133</v>
      </c>
      <c r="F13" s="4"/>
      <c r="G13" s="4"/>
      <c r="H13" s="4"/>
      <c r="I13" s="4"/>
      <c r="J13" s="11">
        <v>44</v>
      </c>
      <c r="K13" s="4"/>
      <c r="L13" s="4">
        <v>41</v>
      </c>
      <c r="M13" s="4"/>
      <c r="N13" s="4"/>
      <c r="O13" s="4"/>
      <c r="P13" s="4">
        <v>43</v>
      </c>
      <c r="Q13" s="4"/>
      <c r="R13" s="4"/>
      <c r="S13" s="4"/>
      <c r="T13" s="4"/>
      <c r="U13" s="4">
        <v>47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20">
        <v>48</v>
      </c>
      <c r="AG13" s="4"/>
      <c r="AH13" s="4"/>
      <c r="AI13" s="4"/>
      <c r="AJ13" s="4"/>
      <c r="AK13" s="4"/>
      <c r="AL13" s="4"/>
      <c r="AM13" s="20">
        <v>29</v>
      </c>
      <c r="AN13" s="4"/>
      <c r="AO13" s="4"/>
      <c r="AP13" s="4"/>
      <c r="AQ13" s="3">
        <f>SUM(F13:AP13)</f>
        <v>252</v>
      </c>
      <c r="AR13" s="4">
        <f>(COUNT(F13:AP13))</f>
        <v>6</v>
      </c>
      <c r="AS13" s="4">
        <f>IF(COUNT(F13:AP13)&gt;0,LARGE(F13:AP13,1),0)+IF(COUNT(F13:AP13)&gt;1,LARGE(F13:AP13,2),0)+IF(COUNT(F13:AP13)&gt;2,LARGE(F13:AP13,3),0)+IF(COUNT(F13:AP13)&gt;3,LARGE(F13:AP13,4),0)+IF(COUNT(F13:AP13)&gt;4,LARGE(F13:AP13,5),0)+IF(COUNT(F13:AP13)&gt;5,LARGE(F13:AP13,6),0)+IF(COUNT(F13:AP13)&gt;6,LARGE(F13:AP13,7),0)+IF(COUNT(F13:AP13)&gt;7,LARGE(F13:AP13,8),0)+IF(COUNT(F13:AP13)&gt;8,LARGE(F13:AP13,9),0)+IF(COUNT(F13:AP13)&gt;9,LARGE(F13:AP13,10),0)+IF(COUNT(F13:AP13)&gt;10,LARGE(F13:AP13,11),0)+IF(COUNT(F13:AP13)&gt;11,LARGE(F13:AP13,12),0)+IF(COUNT(F13:AP13)&gt;12,LARGE(F13:AP13,13),0)+IF(COUNT(F13:AP13)&gt;13,LARGE(F13:AP13,14),0)+IF(COUNT(F13:AP13)&gt;14,LARGE(F13:AP13,15),0)</f>
        <v>252</v>
      </c>
      <c r="AT13" s="4">
        <f>IF(COUNT(F13:AP13)&lt;22,IF(COUNT(F13:AP13)&gt;14,(COUNT(F13:AP13)-15),0)*20,120)</f>
        <v>0</v>
      </c>
      <c r="AU13" s="60">
        <f>AS13+AT13</f>
        <v>252</v>
      </c>
      <c r="AV13" s="17" t="str">
        <f>B13</f>
        <v>Ring</v>
      </c>
      <c r="AW13" s="4">
        <f>A13</f>
        <v>0</v>
      </c>
    </row>
    <row r="14" spans="2:49" s="16" customFormat="1" ht="15.75" customHeight="1">
      <c r="B14" s="21" t="s">
        <v>72</v>
      </c>
      <c r="C14" s="21" t="s">
        <v>73</v>
      </c>
      <c r="D14" s="21">
        <v>56</v>
      </c>
      <c r="E14" s="21" t="s">
        <v>74</v>
      </c>
      <c r="F14" s="11"/>
      <c r="G14" s="20">
        <v>50</v>
      </c>
      <c r="H14" s="11"/>
      <c r="I14" s="11"/>
      <c r="J14" s="11"/>
      <c r="K14" s="11"/>
      <c r="L14" s="11"/>
      <c r="M14" s="11"/>
      <c r="N14" s="11"/>
      <c r="O14" s="20">
        <v>50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>
        <v>50</v>
      </c>
      <c r="AB14" s="11">
        <v>50</v>
      </c>
      <c r="AC14" s="11"/>
      <c r="AD14" s="20">
        <v>50</v>
      </c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3">
        <f>SUM(F14:AP14)</f>
        <v>250</v>
      </c>
      <c r="AR14" s="4">
        <f>(COUNT(F14:AP14))</f>
        <v>5</v>
      </c>
      <c r="AS14" s="4">
        <f>IF(COUNT(F14:AP14)&gt;0,LARGE(F14:AP14,1),0)+IF(COUNT(F14:AP14)&gt;1,LARGE(F14:AP14,2),0)+IF(COUNT(F14:AP14)&gt;2,LARGE(F14:AP14,3),0)+IF(COUNT(F14:AP14)&gt;3,LARGE(F14:AP14,4),0)+IF(COUNT(F14:AP14)&gt;4,LARGE(F14:AP14,5),0)+IF(COUNT(F14:AP14)&gt;5,LARGE(F14:AP14,6),0)+IF(COUNT(F14:AP14)&gt;6,LARGE(F14:AP14,7),0)+IF(COUNT(F14:AP14)&gt;7,LARGE(F14:AP14,8),0)+IF(COUNT(F14:AP14)&gt;8,LARGE(F14:AP14,9),0)+IF(COUNT(F14:AP14)&gt;9,LARGE(F14:AP14,10),0)+IF(COUNT(F14:AP14)&gt;10,LARGE(F14:AP14,11),0)+IF(COUNT(F14:AP14)&gt;11,LARGE(F14:AP14,12),0)+IF(COUNT(F14:AP14)&gt;12,LARGE(F14:AP14,13),0)+IF(COUNT(F14:AP14)&gt;13,LARGE(F14:AP14,14),0)+IF(COUNT(F14:AP14)&gt;14,LARGE(F14:AP14,15),0)</f>
        <v>250</v>
      </c>
      <c r="AT14" s="4">
        <f>IF(COUNT(F14:AP14)&lt;22,IF(COUNT(F14:AP14)&gt;14,(COUNT(F14:AP14)-15),0)*20,120)</f>
        <v>0</v>
      </c>
      <c r="AU14" s="60">
        <f>AS14+AT14</f>
        <v>250</v>
      </c>
      <c r="AV14" s="4" t="str">
        <f>B14</f>
        <v>Hellenbrand</v>
      </c>
      <c r="AW14" s="4">
        <f>A14</f>
        <v>0</v>
      </c>
    </row>
    <row r="15" spans="1:49" s="16" customFormat="1" ht="15.75" customHeight="1">
      <c r="A15" s="12"/>
      <c r="B15" s="25" t="s">
        <v>99</v>
      </c>
      <c r="C15" s="25" t="s">
        <v>100</v>
      </c>
      <c r="D15" s="25">
        <v>56</v>
      </c>
      <c r="E15" s="25" t="s">
        <v>29</v>
      </c>
      <c r="F15" s="4"/>
      <c r="G15" s="11"/>
      <c r="H15" s="11">
        <v>50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v>50</v>
      </c>
      <c r="U15" s="11">
        <v>50</v>
      </c>
      <c r="V15" s="11"/>
      <c r="W15" s="11"/>
      <c r="X15" s="11"/>
      <c r="Y15" s="11"/>
      <c r="Z15" s="11"/>
      <c r="AA15" s="11"/>
      <c r="AB15" s="11">
        <v>49</v>
      </c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3">
        <f>SUM(F15:AP15)</f>
        <v>199</v>
      </c>
      <c r="AR15" s="4">
        <f>(COUNT(F15:AP15))</f>
        <v>4</v>
      </c>
      <c r="AS15" s="4">
        <f>IF(COUNT(F15:AP15)&gt;0,LARGE(F15:AP15,1),0)+IF(COUNT(F15:AP15)&gt;1,LARGE(F15:AP15,2),0)+IF(COUNT(F15:AP15)&gt;2,LARGE(F15:AP15,3),0)+IF(COUNT(F15:AP15)&gt;3,LARGE(F15:AP15,4),0)+IF(COUNT(F15:AP15)&gt;4,LARGE(F15:AP15,5),0)+IF(COUNT(F15:AP15)&gt;5,LARGE(F15:AP15,6),0)+IF(COUNT(F15:AP15)&gt;6,LARGE(F15:AP15,7),0)+IF(COUNT(F15:AP15)&gt;7,LARGE(F15:AP15,8),0)+IF(COUNT(F15:AP15)&gt;8,LARGE(F15:AP15,9),0)+IF(COUNT(F15:AP15)&gt;9,LARGE(F15:AP15,10),0)+IF(COUNT(F15:AP15)&gt;10,LARGE(F15:AP15,11),0)+IF(COUNT(F15:AP15)&gt;11,LARGE(F15:AP15,12),0)+IF(COUNT(F15:AP15)&gt;12,LARGE(F15:AP15,13),0)+IF(COUNT(F15:AP15)&gt;13,LARGE(F15:AP15,14),0)+IF(COUNT(F15:AP15)&gt;14,LARGE(F15:AP15,15),0)</f>
        <v>199</v>
      </c>
      <c r="AT15" s="4">
        <f>IF(COUNT(F15:AP15)&lt;22,IF(COUNT(F15:AP15)&gt;14,(COUNT(F15:AP15)-15),0)*20,120)</f>
        <v>0</v>
      </c>
      <c r="AU15" s="60">
        <f>AS15+AT15</f>
        <v>199</v>
      </c>
      <c r="AV15" s="4" t="str">
        <f>B15</f>
        <v>Kuhn</v>
      </c>
      <c r="AW15" s="4">
        <f>A15</f>
        <v>0</v>
      </c>
    </row>
    <row r="16" spans="2:49" s="16" customFormat="1" ht="15.75" customHeight="1">
      <c r="B16" s="34" t="s">
        <v>176</v>
      </c>
      <c r="C16" s="34" t="s">
        <v>177</v>
      </c>
      <c r="D16" s="34">
        <v>1954</v>
      </c>
      <c r="E16" s="34" t="s">
        <v>53</v>
      </c>
      <c r="F16" s="34"/>
      <c r="G16" s="4"/>
      <c r="H16" s="4"/>
      <c r="I16" s="4"/>
      <c r="J16" s="4"/>
      <c r="K16" s="4"/>
      <c r="L16" s="4"/>
      <c r="M16" s="5"/>
      <c r="N16" s="5">
        <v>48</v>
      </c>
      <c r="O16" s="4"/>
      <c r="P16" s="4"/>
      <c r="Q16" s="4"/>
      <c r="R16" s="4"/>
      <c r="S16" s="4"/>
      <c r="T16" s="4"/>
      <c r="U16" s="4"/>
      <c r="V16" s="4"/>
      <c r="W16" s="20">
        <v>49</v>
      </c>
      <c r="X16" s="20">
        <v>50</v>
      </c>
      <c r="Y16" s="4"/>
      <c r="Z16" s="4"/>
      <c r="AA16" s="4"/>
      <c r="AB16" s="4"/>
      <c r="AC16" s="4"/>
      <c r="AD16" s="4"/>
      <c r="AE16" s="4">
        <v>49</v>
      </c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3">
        <f>SUM(E16:AP16)</f>
        <v>196</v>
      </c>
      <c r="AR16" s="4">
        <f>(COUNT(E16:AP16))</f>
        <v>4</v>
      </c>
      <c r="AS16" s="4">
        <f>IF(COUNT(E16:AP16)&gt;0,LARGE(E16:AP16,1),0)+IF(COUNT(E16:AP16)&gt;1,LARGE(E16:AP16,2),0)+IF(COUNT(E16:AP16)&gt;2,LARGE(E16:AP16,3),0)+IF(COUNT(E16:AP16)&gt;3,LARGE(E16:AP16,4),0)+IF(COUNT(E16:AP16)&gt;4,LARGE(E16:AP16,5),0)+IF(COUNT(E16:AP16)&gt;5,LARGE(E16:AP16,6),0)+IF(COUNT(E16:AP16)&gt;6,LARGE(E16:AP16,7),0)+IF(COUNT(E16:AP16)&gt;7,LARGE(E16:AP16,8),0)+IF(COUNT(E16:AP16)&gt;8,LARGE(E16:AP16,9),0)+IF(COUNT(E16:AP16)&gt;9,LARGE(E16:AP16,10),0)+IF(COUNT(E16:AP16)&gt;10,LARGE(E16:AP16,11),0)+IF(COUNT(E16:AP16)&gt;11,LARGE(E16:AP16,12),0)+IF(COUNT(E16:AP16)&gt;12,LARGE(E16:AP16,13),0)+IF(COUNT(E16:AP16)&gt;13,LARGE(E16:AP16,14),0)+IF(COUNT(E16:AP16)&gt;14,LARGE(E16:AP16,15),0)</f>
        <v>196</v>
      </c>
      <c r="AT16" s="4">
        <f>IF(COUNT(E16:AP16)&lt;22,IF(COUNT(E16:AP16)&gt;14,(COUNT(E16:AP16)-15),0)*20,120)</f>
        <v>0</v>
      </c>
      <c r="AU16" s="60">
        <f>AS16+AT16</f>
        <v>196</v>
      </c>
      <c r="AV16" s="17" t="str">
        <f>B16</f>
        <v>Krökel,</v>
      </c>
      <c r="AW16" s="8">
        <f>A16</f>
        <v>0</v>
      </c>
    </row>
    <row r="17" spans="1:49" s="16" customFormat="1" ht="15.75" customHeight="1">
      <c r="A17" s="12"/>
      <c r="B17" s="21" t="s">
        <v>108</v>
      </c>
      <c r="C17" s="21" t="s">
        <v>109</v>
      </c>
      <c r="D17" s="21">
        <v>56</v>
      </c>
      <c r="E17" s="21" t="s">
        <v>110</v>
      </c>
      <c r="F17" s="4"/>
      <c r="G17" s="11"/>
      <c r="H17" s="11"/>
      <c r="I17" s="11">
        <v>50</v>
      </c>
      <c r="J17" s="11">
        <v>50</v>
      </c>
      <c r="K17" s="11"/>
      <c r="L17" s="11"/>
      <c r="M17" s="11"/>
      <c r="N17" s="11"/>
      <c r="O17" s="11"/>
      <c r="P17" s="11">
        <v>47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20">
        <v>47</v>
      </c>
      <c r="AN17" s="11"/>
      <c r="AO17" s="11"/>
      <c r="AP17" s="11"/>
      <c r="AQ17" s="3">
        <f aca="true" t="shared" si="0" ref="AQ17:AQ48">SUM(F17:AP17)</f>
        <v>194</v>
      </c>
      <c r="AR17" s="4">
        <f>(COUNT(F17:AP17))</f>
        <v>4</v>
      </c>
      <c r="AS17" s="4">
        <f>IF(COUNT(F17:AP17)&gt;0,LARGE(F17:AP17,1),0)+IF(COUNT(F17:AP17)&gt;1,LARGE(F17:AP17,2),0)+IF(COUNT(F17:AP17)&gt;2,LARGE(F17:AP17,3),0)+IF(COUNT(F17:AP17)&gt;3,LARGE(F17:AP17,4),0)+IF(COUNT(F17:AP17)&gt;4,LARGE(F17:AP17,5),0)+IF(COUNT(F17:AP17)&gt;5,LARGE(F17:AP17,6),0)+IF(COUNT(F17:AP17)&gt;6,LARGE(F17:AP17,7),0)+IF(COUNT(F17:AP17)&gt;7,LARGE(F17:AP17,8),0)+IF(COUNT(F17:AP17)&gt;8,LARGE(F17:AP17,9),0)+IF(COUNT(F17:AP17)&gt;9,LARGE(F17:AP17,10),0)+IF(COUNT(F17:AP17)&gt;10,LARGE(F17:AP17,11),0)+IF(COUNT(F17:AP17)&gt;11,LARGE(F17:AP17,12),0)+IF(COUNT(F17:AP17)&gt;12,LARGE(F17:AP17,13),0)+IF(COUNT(F17:AP17)&gt;13,LARGE(F17:AP17,14),0)+IF(COUNT(F17:AP17)&gt;14,LARGE(F17:AP17,15),0)</f>
        <v>194</v>
      </c>
      <c r="AT17" s="4">
        <f>IF(COUNT(F17:AP17)&lt;22,IF(COUNT(F17:AP17)&gt;14,(COUNT(F17:AP17)-15),0)*20,120)</f>
        <v>0</v>
      </c>
      <c r="AU17" s="60">
        <f>AS17+AT17</f>
        <v>194</v>
      </c>
      <c r="AV17" s="3" t="str">
        <f>B17</f>
        <v>Steiner</v>
      </c>
      <c r="AW17" s="10"/>
    </row>
    <row r="18" spans="2:49" s="16" customFormat="1" ht="15.75" customHeight="1">
      <c r="B18" s="22" t="s">
        <v>47</v>
      </c>
      <c r="C18" s="22" t="s">
        <v>57</v>
      </c>
      <c r="D18" s="23">
        <v>56</v>
      </c>
      <c r="E18" s="24" t="s">
        <v>58</v>
      </c>
      <c r="F18" s="11">
        <v>47</v>
      </c>
      <c r="G18" s="11"/>
      <c r="H18" s="11"/>
      <c r="I18" s="11"/>
      <c r="J18" s="13"/>
      <c r="K18" s="11"/>
      <c r="L18" s="11">
        <v>44</v>
      </c>
      <c r="M18" s="11"/>
      <c r="N18" s="11"/>
      <c r="O18" s="11"/>
      <c r="P18" s="11"/>
      <c r="Q18" s="11"/>
      <c r="R18" s="11"/>
      <c r="S18" s="11">
        <v>48</v>
      </c>
      <c r="T18" s="11"/>
      <c r="U18" s="11"/>
      <c r="V18" s="11"/>
      <c r="W18" s="11"/>
      <c r="X18" s="11"/>
      <c r="Y18" s="11"/>
      <c r="Z18" s="11"/>
      <c r="AA18" s="11"/>
      <c r="AB18" s="11">
        <v>41</v>
      </c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3">
        <f t="shared" si="0"/>
        <v>180</v>
      </c>
      <c r="AR18" s="4">
        <f>(COUNT(F18:AP18))</f>
        <v>4</v>
      </c>
      <c r="AS18" s="4">
        <f>IF(COUNT(F18:AP18)&gt;0,LARGE(F18:AP18,1),0)+IF(COUNT(F18:AP18)&gt;1,LARGE(F18:AP18,2),0)+IF(COUNT(F18:AP18)&gt;2,LARGE(F18:AP18,3),0)+IF(COUNT(F18:AP18)&gt;3,LARGE(F18:AP18,4),0)+IF(COUNT(F18:AP18)&gt;4,LARGE(F18:AP18,5),0)+IF(COUNT(F18:AP18)&gt;5,LARGE(F18:AP18,6),0)+IF(COUNT(F18:AP18)&gt;6,LARGE(F18:AP18,7),0)+IF(COUNT(F18:AP18)&gt;7,LARGE(F18:AP18,8),0)+IF(COUNT(F18:AP18)&gt;8,LARGE(F18:AP18,9),0)+IF(COUNT(F18:AP18)&gt;9,LARGE(F18:AP18,10),0)+IF(COUNT(F18:AP18)&gt;10,LARGE(F18:AP18,11),0)+IF(COUNT(F18:AP18)&gt;11,LARGE(F18:AP18,12),0)+IF(COUNT(F18:AP18)&gt;12,LARGE(F18:AP18,13),0)+IF(COUNT(F18:AP18)&gt;13,LARGE(F18:AP18,14),0)+IF(COUNT(F18:AP18)&gt;14,LARGE(F18:AP18,15),0)</f>
        <v>180</v>
      </c>
      <c r="AT18" s="4">
        <f>IF(COUNT(F18:AP18)&lt;22,IF(COUNT(F18:AP18)&gt;14,(COUNT(F18:AP18)-15),0)*20,120)</f>
        <v>0</v>
      </c>
      <c r="AU18" s="60">
        <f>AS18+AT18</f>
        <v>180</v>
      </c>
      <c r="AV18" s="4" t="str">
        <f>B18</f>
        <v>Monschau</v>
      </c>
      <c r="AW18" s="4">
        <f>A18</f>
        <v>0</v>
      </c>
    </row>
    <row r="19" spans="1:49" s="16" customFormat="1" ht="15.75" customHeight="1">
      <c r="A19" s="12"/>
      <c r="B19" s="21" t="s">
        <v>104</v>
      </c>
      <c r="C19" s="21" t="s">
        <v>250</v>
      </c>
      <c r="D19" s="52">
        <v>55</v>
      </c>
      <c r="E19" s="21" t="s">
        <v>251</v>
      </c>
      <c r="F19" s="4"/>
      <c r="G19" s="4"/>
      <c r="H19" s="4">
        <v>48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v>36</v>
      </c>
      <c r="AC19" s="4"/>
      <c r="AD19" s="4"/>
      <c r="AE19" s="4"/>
      <c r="AF19" s="4"/>
      <c r="AG19" s="4"/>
      <c r="AH19" s="4"/>
      <c r="AI19" s="4">
        <v>46</v>
      </c>
      <c r="AJ19" s="4"/>
      <c r="AK19" s="4"/>
      <c r="AL19" s="4"/>
      <c r="AM19" s="20">
        <v>32</v>
      </c>
      <c r="AN19" s="4"/>
      <c r="AO19" s="4"/>
      <c r="AP19" s="4"/>
      <c r="AQ19" s="3">
        <f t="shared" si="0"/>
        <v>162</v>
      </c>
      <c r="AR19" s="4">
        <f>(COUNT(F19:AP19))</f>
        <v>4</v>
      </c>
      <c r="AS19" s="4">
        <f>IF(COUNT(F19:AP19)&gt;0,LARGE(F19:AP19,1),0)+IF(COUNT(F19:AP19)&gt;1,LARGE(F19:AP19,2),0)+IF(COUNT(F19:AP19)&gt;2,LARGE(F19:AP19,3),0)+IF(COUNT(F19:AP19)&gt;3,LARGE(F19:AP19,4),0)+IF(COUNT(F19:AP19)&gt;4,LARGE(F19:AP19,5),0)+IF(COUNT(F19:AP19)&gt;5,LARGE(F19:AP19,6),0)+IF(COUNT(F19:AP19)&gt;6,LARGE(F19:AP19,7),0)+IF(COUNT(F19:AP19)&gt;7,LARGE(F19:AP19,8),0)+IF(COUNT(F19:AP19)&gt;8,LARGE(F19:AP19,9),0)+IF(COUNT(F19:AP19)&gt;9,LARGE(F19:AP19,10),0)+IF(COUNT(F19:AP19)&gt;10,LARGE(F19:AP19,11),0)+IF(COUNT(F19:AP19)&gt;11,LARGE(F19:AP19,12),0)+IF(COUNT(F19:AP19)&gt;12,LARGE(F19:AP19,13),0)+IF(COUNT(F19:AP19)&gt;13,LARGE(F19:AP19,14),0)+IF(COUNT(F19:AP19)&gt;14,LARGE(F19:AP19,15),0)</f>
        <v>162</v>
      </c>
      <c r="AT19" s="4">
        <f>IF(COUNT(F19:AP19)&lt;22,IF(COUNT(F19:AP19)&gt;14,(COUNT(F19:AP19)-15),0)*20,120)</f>
        <v>0</v>
      </c>
      <c r="AU19" s="60">
        <f>AS19+AT19</f>
        <v>162</v>
      </c>
      <c r="AV19" s="3"/>
      <c r="AW19" s="10"/>
    </row>
    <row r="20" spans="2:49" s="16" customFormat="1" ht="15.75" customHeight="1">
      <c r="B20" s="39" t="s">
        <v>202</v>
      </c>
      <c r="C20" s="39" t="s">
        <v>178</v>
      </c>
      <c r="D20" s="40">
        <v>1957</v>
      </c>
      <c r="E20" s="39" t="s">
        <v>89</v>
      </c>
      <c r="F20" s="4"/>
      <c r="G20" s="4"/>
      <c r="H20" s="4"/>
      <c r="I20" s="4"/>
      <c r="J20" s="4"/>
      <c r="K20" s="4"/>
      <c r="L20" s="4"/>
      <c r="M20" s="5"/>
      <c r="N20" s="5"/>
      <c r="O20" s="20">
        <v>49</v>
      </c>
      <c r="P20" s="4"/>
      <c r="Q20" s="38">
        <v>50</v>
      </c>
      <c r="R20" s="4"/>
      <c r="S20" s="4"/>
      <c r="T20" s="4"/>
      <c r="U20" s="20">
        <v>50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3">
        <f t="shared" si="0"/>
        <v>149</v>
      </c>
      <c r="AR20" s="4">
        <f>(COUNT(F20:AP20))</f>
        <v>3</v>
      </c>
      <c r="AS20" s="4">
        <f>IF(COUNT(F20:AP20)&gt;0,LARGE(F20:AP20,1),0)+IF(COUNT(F20:AP20)&gt;1,LARGE(F20:AP20,2),0)+IF(COUNT(F20:AP20)&gt;2,LARGE(F20:AP20,3),0)+IF(COUNT(F20:AP20)&gt;3,LARGE(F20:AP20,4),0)+IF(COUNT(F20:AP20)&gt;4,LARGE(F20:AP20,5),0)+IF(COUNT(F20:AP20)&gt;5,LARGE(F20:AP20,6),0)+IF(COUNT(F20:AP20)&gt;6,LARGE(F20:AP20,7),0)+IF(COUNT(F20:AP20)&gt;7,LARGE(F20:AP20,8),0)+IF(COUNT(F20:AP20)&gt;8,LARGE(F20:AP20,9),0)+IF(COUNT(F20:AP20)&gt;9,LARGE(F20:AP20,10),0)+IF(COUNT(F20:AP20)&gt;10,LARGE(F20:AP20,11),0)+IF(COUNT(F20:AP20)&gt;11,LARGE(F20:AP20,12),0)+IF(COUNT(F20:AP20)&gt;12,LARGE(F20:AP20,13),0)+IF(COUNT(F20:AP20)&gt;13,LARGE(F20:AP20,14),0)+IF(COUNT(F20:AP20)&gt;14,LARGE(F20:AP20,15),0)</f>
        <v>149</v>
      </c>
      <c r="AT20" s="4">
        <f>IF(COUNT(F20:AP20)&lt;22,IF(COUNT(F20:AP20)&gt;14,(COUNT(F20:AP20)-15),0)*20,120)</f>
        <v>0</v>
      </c>
      <c r="AU20" s="60">
        <f>AS20+AT20</f>
        <v>149</v>
      </c>
      <c r="AV20" s="17" t="str">
        <f>B20</f>
        <v>Schroeder</v>
      </c>
      <c r="AW20" s="8">
        <f>A20</f>
        <v>0</v>
      </c>
    </row>
    <row r="21" spans="1:49" s="16" customFormat="1" ht="15.75" customHeight="1">
      <c r="A21" s="21"/>
      <c r="B21" s="44" t="s">
        <v>218</v>
      </c>
      <c r="C21" s="43" t="s">
        <v>213</v>
      </c>
      <c r="D21" s="43">
        <v>1953</v>
      </c>
      <c r="E21" s="43" t="s">
        <v>184</v>
      </c>
      <c r="F21" s="6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49</v>
      </c>
      <c r="U21" s="4"/>
      <c r="V21" s="4"/>
      <c r="W21" s="4"/>
      <c r="X21" s="4"/>
      <c r="Y21" s="4"/>
      <c r="Z21" s="4"/>
      <c r="AA21" s="4"/>
      <c r="AB21" s="4">
        <v>48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>
        <v>49</v>
      </c>
      <c r="AQ21" s="3">
        <f t="shared" si="0"/>
        <v>146</v>
      </c>
      <c r="AR21" s="4">
        <f>(COUNT(F21:AP21))</f>
        <v>3</v>
      </c>
      <c r="AS21" s="4">
        <f>IF(COUNT(F21:AP21)&gt;0,LARGE(F21:AP21,1),0)+IF(COUNT(F21:AP21)&gt;1,LARGE(F21:AP21,2),0)+IF(COUNT(F21:AP21)&gt;2,LARGE(F21:AP21,3),0)+IF(COUNT(F21:AP21)&gt;3,LARGE(F21:AP21,4),0)+IF(COUNT(F21:AP21)&gt;4,LARGE(F21:AP21,5),0)+IF(COUNT(F21:AP21)&gt;5,LARGE(F21:AP21,6),0)+IF(COUNT(F21:AP21)&gt;6,LARGE(F21:AP21,7),0)+IF(COUNT(F21:AP21)&gt;7,LARGE(F21:AP21,8),0)+IF(COUNT(F21:AP21)&gt;8,LARGE(F21:AP21,9),0)+IF(COUNT(F21:AP21)&gt;9,LARGE(F21:AP21,10),0)+IF(COUNT(F21:AP21)&gt;10,LARGE(F21:AP21,11),0)+IF(COUNT(F21:AP21)&gt;11,LARGE(F21:AP21,12),0)+IF(COUNT(F21:AP21)&gt;12,LARGE(F21:AP21,13),0)+IF(COUNT(F21:AP21)&gt;13,LARGE(F21:AP21,14),0)+IF(COUNT(F21:AP21)&gt;14,LARGE(F21:AP21,15),0)</f>
        <v>146</v>
      </c>
      <c r="AT21" s="4">
        <f>IF(COUNT(F21:AP21)&lt;22,IF(COUNT(F21:AP21)&gt;14,(COUNT(F21:AP21)-15),0)*20,120)</f>
        <v>0</v>
      </c>
      <c r="AU21" s="60">
        <f>AS21+AT21</f>
        <v>146</v>
      </c>
      <c r="AV21" s="17" t="str">
        <f>B21</f>
        <v>Langanke</v>
      </c>
      <c r="AW21" s="8">
        <f>A21</f>
        <v>0</v>
      </c>
    </row>
    <row r="22" spans="2:49" s="16" customFormat="1" ht="15.75" customHeight="1">
      <c r="B22" s="28" t="s">
        <v>101</v>
      </c>
      <c r="C22" s="28" t="s">
        <v>157</v>
      </c>
      <c r="D22" s="28">
        <v>1957</v>
      </c>
      <c r="E22" s="28" t="s">
        <v>103</v>
      </c>
      <c r="F22" s="4"/>
      <c r="G22" s="4"/>
      <c r="H22" s="4">
        <v>49</v>
      </c>
      <c r="I22" s="4"/>
      <c r="J22" s="4"/>
      <c r="K22" s="4"/>
      <c r="L22" s="4">
        <v>49</v>
      </c>
      <c r="M22" s="5"/>
      <c r="N22" s="5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>
        <v>48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3">
        <f t="shared" si="0"/>
        <v>146</v>
      </c>
      <c r="AR22" s="4">
        <f>(COUNT(F22:AP22))</f>
        <v>3</v>
      </c>
      <c r="AS22" s="4">
        <f>IF(COUNT(F22:AP22)&gt;0,LARGE(F22:AP22,1),0)+IF(COUNT(F22:AP22)&gt;1,LARGE(F22:AP22,2),0)+IF(COUNT(F22:AP22)&gt;2,LARGE(F22:AP22,3),0)+IF(COUNT(F22:AP22)&gt;3,LARGE(F22:AP22,4),0)+IF(COUNT(F22:AP22)&gt;4,LARGE(F22:AP22,5),0)+IF(COUNT(F22:AP22)&gt;5,LARGE(F22:AP22,6),0)+IF(COUNT(F22:AP22)&gt;6,LARGE(F22:AP22,7),0)+IF(COUNT(F22:AP22)&gt;7,LARGE(F22:AP22,8),0)+IF(COUNT(F22:AP22)&gt;8,LARGE(F22:AP22,9),0)+IF(COUNT(F22:AP22)&gt;9,LARGE(F22:AP22,10),0)+IF(COUNT(F22:AP22)&gt;10,LARGE(F22:AP22,11),0)+IF(COUNT(F22:AP22)&gt;11,LARGE(F22:AP22,12),0)+IF(COUNT(F22:AP22)&gt;12,LARGE(F22:AP22,13),0)+IF(COUNT(F22:AP22)&gt;13,LARGE(F22:AP22,14),0)+IF(COUNT(F22:AP22)&gt;14,LARGE(F22:AP22,15),0)</f>
        <v>146</v>
      </c>
      <c r="AT22" s="4">
        <f>IF(COUNT(F22:AP22)&lt;22,IF(COUNT(F22:AP22)&gt;14,(COUNT(F22:AP22)-15),0)*20,120)</f>
        <v>0</v>
      </c>
      <c r="AU22" s="60">
        <f>AS22+AT22</f>
        <v>146</v>
      </c>
      <c r="AV22" s="17" t="str">
        <f>B22</f>
        <v>Zanders</v>
      </c>
      <c r="AW22" s="8">
        <f>A22</f>
        <v>0</v>
      </c>
    </row>
    <row r="23" spans="1:49" s="16" customFormat="1" ht="15.75" customHeight="1">
      <c r="A23" s="12"/>
      <c r="B23" s="21" t="s">
        <v>244</v>
      </c>
      <c r="C23" s="21" t="s">
        <v>204</v>
      </c>
      <c r="D23" s="52">
        <v>55</v>
      </c>
      <c r="E23" s="21" t="s">
        <v>243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>
        <v>47</v>
      </c>
      <c r="AC23" s="4"/>
      <c r="AD23" s="4"/>
      <c r="AE23" s="4"/>
      <c r="AF23" s="4"/>
      <c r="AG23" s="4">
        <v>49</v>
      </c>
      <c r="AH23" s="4"/>
      <c r="AI23" s="4"/>
      <c r="AJ23" s="4"/>
      <c r="AK23" s="4"/>
      <c r="AL23" s="4">
        <v>49</v>
      </c>
      <c r="AM23" s="4"/>
      <c r="AN23" s="4"/>
      <c r="AO23" s="4"/>
      <c r="AP23" s="4"/>
      <c r="AQ23" s="3">
        <f t="shared" si="0"/>
        <v>145</v>
      </c>
      <c r="AR23" s="4">
        <f>(COUNT(F23:AP23))</f>
        <v>3</v>
      </c>
      <c r="AS23" s="4">
        <f>IF(COUNT(F23:AP23)&gt;0,LARGE(F23:AP23,1),0)+IF(COUNT(F23:AP23)&gt;1,LARGE(F23:AP23,2),0)+IF(COUNT(F23:AP23)&gt;2,LARGE(F23:AP23,3),0)+IF(COUNT(F23:AP23)&gt;3,LARGE(F23:AP23,4),0)+IF(COUNT(F23:AP23)&gt;4,LARGE(F23:AP23,5),0)+IF(COUNT(F23:AP23)&gt;5,LARGE(F23:AP23,6),0)+IF(COUNT(F23:AP23)&gt;6,LARGE(F23:AP23,7),0)+IF(COUNT(F23:AP23)&gt;7,LARGE(F23:AP23,8),0)+IF(COUNT(F23:AP23)&gt;8,LARGE(F23:AP23,9),0)+IF(COUNT(F23:AP23)&gt;9,LARGE(F23:AP23,10),0)+IF(COUNT(F23:AP23)&gt;10,LARGE(F23:AP23,11),0)+IF(COUNT(F23:AP23)&gt;11,LARGE(F23:AP23,12),0)+IF(COUNT(F23:AP23)&gt;12,LARGE(F23:AP23,13),0)+IF(COUNT(F23:AP23)&gt;13,LARGE(F23:AP23,14),0)+IF(COUNT(F23:AP23)&gt;14,LARGE(F23:AP23,15),0)</f>
        <v>145</v>
      </c>
      <c r="AT23" s="4">
        <f>IF(COUNT(F23:AP23)&lt;22,IF(COUNT(F23:AP23)&gt;14,(COUNT(F23:AP23)-15),0)*20,120)</f>
        <v>0</v>
      </c>
      <c r="AU23" s="60">
        <f>AS23+AT23</f>
        <v>145</v>
      </c>
      <c r="AV23" s="3"/>
      <c r="AW23" s="10"/>
    </row>
    <row r="24" spans="2:49" s="16" customFormat="1" ht="15.75" customHeight="1">
      <c r="B24" s="21" t="s">
        <v>222</v>
      </c>
      <c r="C24" s="45" t="s">
        <v>223</v>
      </c>
      <c r="D24" s="45">
        <v>1953</v>
      </c>
      <c r="E24" s="45" t="s">
        <v>219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>
        <v>46</v>
      </c>
      <c r="U24" s="20">
        <v>49</v>
      </c>
      <c r="V24" s="4"/>
      <c r="W24" s="4"/>
      <c r="X24" s="4"/>
      <c r="Y24" s="4"/>
      <c r="Z24" s="4"/>
      <c r="AA24" s="4"/>
      <c r="AB24" s="4"/>
      <c r="AC24" s="4"/>
      <c r="AD24" s="4"/>
      <c r="AE24" s="4">
        <v>48</v>
      </c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>
        <f t="shared" si="0"/>
        <v>143</v>
      </c>
      <c r="AR24" s="4">
        <f>(COUNT(F24:AP24))</f>
        <v>3</v>
      </c>
      <c r="AS24" s="4">
        <f>IF(COUNT(F24:AP24)&gt;0,LARGE(F24:AP24,1),0)+IF(COUNT(F24:AP24)&gt;1,LARGE(F24:AP24,2),0)+IF(COUNT(F24:AP24)&gt;2,LARGE(F24:AP24,3),0)+IF(COUNT(F24:AP24)&gt;3,LARGE(F24:AP24,4),0)+IF(COUNT(F24:AP24)&gt;4,LARGE(F24:AP24,5),0)+IF(COUNT(F24:AP24)&gt;5,LARGE(F24:AP24,6),0)+IF(COUNT(F24:AP24)&gt;6,LARGE(F24:AP24,7),0)+IF(COUNT(F24:AP24)&gt;7,LARGE(F24:AP24,8),0)+IF(COUNT(F24:AP24)&gt;8,LARGE(F24:AP24,9),0)+IF(COUNT(F24:AP24)&gt;9,LARGE(F24:AP24,10),0)+IF(COUNT(F24:AP24)&gt;10,LARGE(F24:AP24,11),0)+IF(COUNT(F24:AP24)&gt;11,LARGE(F24:AP24,12),0)+IF(COUNT(F24:AP24)&gt;12,LARGE(F24:AP24,13),0)+IF(COUNT(F24:AP24)&gt;13,LARGE(F24:AP24,14),0)+IF(COUNT(F24:AP24)&gt;14,LARGE(F24:AP24,15),0)</f>
        <v>143</v>
      </c>
      <c r="AT24" s="4">
        <f>IF(COUNT(F24:AP24)&lt;22,IF(COUNT(F24:AP24)&gt;14,(COUNT(F24:AP24)-15),0)*20,120)</f>
        <v>0</v>
      </c>
      <c r="AU24" s="61">
        <f>AS24+AT24</f>
        <v>143</v>
      </c>
      <c r="AV24" s="3"/>
      <c r="AW24" s="10"/>
    </row>
    <row r="25" spans="1:47" ht="15.75" customHeight="1">
      <c r="A25" s="16"/>
      <c r="B25" s="55" t="s">
        <v>259</v>
      </c>
      <c r="C25" s="56" t="s">
        <v>61</v>
      </c>
      <c r="D25" s="55">
        <v>1956</v>
      </c>
      <c r="E25" s="55" t="s">
        <v>254</v>
      </c>
      <c r="AD25" s="20">
        <v>49</v>
      </c>
      <c r="AI25" s="4">
        <v>48</v>
      </c>
      <c r="AM25" s="20">
        <v>45</v>
      </c>
      <c r="AQ25" s="3">
        <f t="shared" si="0"/>
        <v>142</v>
      </c>
      <c r="AR25" s="4">
        <f>(COUNT(F25:AP25))</f>
        <v>3</v>
      </c>
      <c r="AS25" s="4">
        <f>IF(COUNT(F25:AP25)&gt;0,LARGE(F25:AP25,1),0)+IF(COUNT(F25:AP25)&gt;1,LARGE(F25:AP25,2),0)+IF(COUNT(F25:AP25)&gt;2,LARGE(F25:AP25,3),0)+IF(COUNT(F25:AP25)&gt;3,LARGE(F25:AP25,4),0)+IF(COUNT(F25:AP25)&gt;4,LARGE(F25:AP25,5),0)+IF(COUNT(F25:AP25)&gt;5,LARGE(F25:AP25,6),0)+IF(COUNT(F25:AP25)&gt;6,LARGE(F25:AP25,7),0)+IF(COUNT(F25:AP25)&gt;7,LARGE(F25:AP25,8),0)+IF(COUNT(F25:AP25)&gt;8,LARGE(F25:AP25,9),0)+IF(COUNT(F25:AP25)&gt;9,LARGE(F25:AP25,10),0)+IF(COUNT(F25:AP25)&gt;10,LARGE(F25:AP25,11),0)+IF(COUNT(F25:AP25)&gt;11,LARGE(F25:AP25,12),0)+IF(COUNT(F25:AP25)&gt;12,LARGE(F25:AP25,13),0)+IF(COUNT(F25:AP25)&gt;13,LARGE(F25:AP25,14),0)+IF(COUNT(F25:AP25)&gt;14,LARGE(F25:AP25,15),0)</f>
        <v>142</v>
      </c>
      <c r="AT25" s="4">
        <f>IF(COUNT(F25:AP25)&lt;22,IF(COUNT(F25:AP25)&gt;14,(COUNT(F25:AP25)-15),0)*20,120)</f>
        <v>0</v>
      </c>
      <c r="AU25" s="60">
        <f>AS25+AT25</f>
        <v>142</v>
      </c>
    </row>
    <row r="26" spans="1:48" ht="15.75" customHeight="1">
      <c r="A26" s="12"/>
      <c r="B26" s="39" t="s">
        <v>160</v>
      </c>
      <c r="C26" s="39" t="s">
        <v>161</v>
      </c>
      <c r="D26" s="40">
        <v>1954</v>
      </c>
      <c r="E26" s="39" t="s">
        <v>115</v>
      </c>
      <c r="L26" s="4">
        <v>45</v>
      </c>
      <c r="Q26" s="38">
        <v>49</v>
      </c>
      <c r="W26" s="20">
        <v>48</v>
      </c>
      <c r="AQ26" s="3">
        <f t="shared" si="0"/>
        <v>142</v>
      </c>
      <c r="AR26" s="4">
        <f>(COUNT(F26:AP26))</f>
        <v>3</v>
      </c>
      <c r="AS26" s="4">
        <f>IF(COUNT(F26:AP26)&gt;0,LARGE(F26:AP26,1),0)+IF(COUNT(F26:AP26)&gt;1,LARGE(F26:AP26,2),0)+IF(COUNT(F26:AP26)&gt;2,LARGE(F26:AP26,3),0)+IF(COUNT(F26:AP26)&gt;3,LARGE(F26:AP26,4),0)+IF(COUNT(F26:AP26)&gt;4,LARGE(F26:AP26,5),0)+IF(COUNT(F26:AP26)&gt;5,LARGE(F26:AP26,6),0)+IF(COUNT(F26:AP26)&gt;6,LARGE(F26:AP26,7),0)+IF(COUNT(F26:AP26)&gt;7,LARGE(F26:AP26,8),0)+IF(COUNT(F26:AP26)&gt;8,LARGE(F26:AP26,9),0)+IF(COUNT(F26:AP26)&gt;9,LARGE(F26:AP26,10),0)+IF(COUNT(F26:AP26)&gt;10,LARGE(F26:AP26,11),0)+IF(COUNT(F26:AP26)&gt;11,LARGE(F26:AP26,12),0)+IF(COUNT(F26:AP26)&gt;12,LARGE(F26:AP26,13),0)+IF(COUNT(F26:AP26)&gt;13,LARGE(F26:AP26,14),0)+IF(COUNT(F26:AP26)&gt;14,LARGE(F26:AP26,15),0)</f>
        <v>142</v>
      </c>
      <c r="AT26" s="4">
        <f>IF(COUNT(F26:AP26)&lt;22,IF(COUNT(F26:AP26)&gt;14,(COUNT(F26:AP26)-15),0)*20,120)</f>
        <v>0</v>
      </c>
      <c r="AU26" s="60">
        <f>AS26+AT26</f>
        <v>142</v>
      </c>
      <c r="AV26" s="17" t="str">
        <f>B26</f>
        <v>Pauls</v>
      </c>
    </row>
    <row r="27" spans="1:49" ht="15.75" customHeight="1">
      <c r="A27" s="12"/>
      <c r="B27" s="37" t="s">
        <v>158</v>
      </c>
      <c r="C27" s="37" t="s">
        <v>159</v>
      </c>
      <c r="D27" s="37">
        <v>1954</v>
      </c>
      <c r="E27" s="37" t="s">
        <v>185</v>
      </c>
      <c r="L27" s="4">
        <v>48</v>
      </c>
      <c r="P27" s="4">
        <v>48</v>
      </c>
      <c r="AM27" s="20">
        <v>44</v>
      </c>
      <c r="AQ27" s="3">
        <f t="shared" si="0"/>
        <v>140</v>
      </c>
      <c r="AR27" s="4">
        <f>(COUNT(F27:AP27))</f>
        <v>3</v>
      </c>
      <c r="AS27" s="4">
        <f>IF(COUNT(F27:AP27)&gt;0,LARGE(F27:AP27,1),0)+IF(COUNT(F27:AP27)&gt;1,LARGE(F27:AP27,2),0)+IF(COUNT(F27:AP27)&gt;2,LARGE(F27:AP27,3),0)+IF(COUNT(F27:AP27)&gt;3,LARGE(F27:AP27,4),0)+IF(COUNT(F27:AP27)&gt;4,LARGE(F27:AP27,5),0)+IF(COUNT(F27:AP27)&gt;5,LARGE(F27:AP27,6),0)+IF(COUNT(F27:AP27)&gt;6,LARGE(F27:AP27,7),0)+IF(COUNT(F27:AP27)&gt;7,LARGE(F27:AP27,8),0)+IF(COUNT(F27:AP27)&gt;8,LARGE(F27:AP27,9),0)+IF(COUNT(F27:AP27)&gt;9,LARGE(F27:AP27,10),0)+IF(COUNT(F27:AP27)&gt;10,LARGE(F27:AP27,11),0)+IF(COUNT(F27:AP27)&gt;11,LARGE(F27:AP27,12),0)+IF(COUNT(F27:AP27)&gt;12,LARGE(F27:AP27,13),0)+IF(COUNT(F27:AP27)&gt;13,LARGE(F27:AP27,14),0)+IF(COUNT(F27:AP27)&gt;14,LARGE(F27:AP27,15),0)</f>
        <v>140</v>
      </c>
      <c r="AT27" s="4">
        <f>IF(COUNT(F27:AP27)&lt;22,IF(COUNT(F27:AP27)&gt;14,(COUNT(F27:AP27)-15),0)*20,120)</f>
        <v>0</v>
      </c>
      <c r="AU27" s="60">
        <f>AS27+AT27</f>
        <v>140</v>
      </c>
      <c r="AV27" s="17" t="str">
        <f>B27</f>
        <v>Klewenhagen</v>
      </c>
      <c r="AW27" s="4">
        <f>A27</f>
        <v>0</v>
      </c>
    </row>
    <row r="28" spans="1:49" ht="15.75" customHeight="1">
      <c r="A28" s="12"/>
      <c r="B28" s="21" t="s">
        <v>144</v>
      </c>
      <c r="C28" s="21" t="s">
        <v>145</v>
      </c>
      <c r="D28" s="21"/>
      <c r="E28" s="21" t="s">
        <v>146</v>
      </c>
      <c r="K28" s="20">
        <v>42</v>
      </c>
      <c r="V28" s="4">
        <v>45</v>
      </c>
      <c r="W28" s="4">
        <v>49</v>
      </c>
      <c r="AQ28" s="3">
        <f t="shared" si="0"/>
        <v>136</v>
      </c>
      <c r="AR28" s="4">
        <f>(COUNT(F28:AP28))</f>
        <v>3</v>
      </c>
      <c r="AS28" s="4">
        <f>IF(COUNT(F28:AP28)&gt;0,LARGE(F28:AP28,1),0)+IF(COUNT(F28:AP28)&gt;1,LARGE(F28:AP28,2),0)+IF(COUNT(F28:AP28)&gt;2,LARGE(F28:AP28,3),0)+IF(COUNT(F28:AP28)&gt;3,LARGE(F28:AP28,4),0)+IF(COUNT(F28:AP28)&gt;4,LARGE(F28:AP28,5),0)+IF(COUNT(F28:AP28)&gt;5,LARGE(F28:AP28,6),0)+IF(COUNT(F28:AP28)&gt;6,LARGE(F28:AP28,7),0)+IF(COUNT(F28:AP28)&gt;7,LARGE(F28:AP28,8),0)+IF(COUNT(F28:AP28)&gt;8,LARGE(F28:AP28,9),0)+IF(COUNT(F28:AP28)&gt;9,LARGE(F28:AP28,10),0)+IF(COUNT(F28:AP28)&gt;10,LARGE(F28:AP28,11),0)+IF(COUNT(F28:AP28)&gt;11,LARGE(F28:AP28,12),0)+IF(COUNT(F28:AP28)&gt;12,LARGE(F28:AP28,13),0)+IF(COUNT(F28:AP28)&gt;13,LARGE(F28:AP28,14),0)+IF(COUNT(F28:AP28)&gt;14,LARGE(F28:AP28,15),0)</f>
        <v>136</v>
      </c>
      <c r="AT28" s="4">
        <f>IF(COUNT(F28:AP28)&lt;22,IF(COUNT(F28:AP28)&gt;14,(COUNT(F28:AP28)-15),0)*20,120)</f>
        <v>0</v>
      </c>
      <c r="AU28" s="60">
        <f>AS28+AT28</f>
        <v>136</v>
      </c>
      <c r="AV28" s="17" t="str">
        <f>B28</f>
        <v>Andersen</v>
      </c>
      <c r="AW28" s="8">
        <f>A28</f>
        <v>0</v>
      </c>
    </row>
    <row r="29" spans="1:49" ht="15.75" customHeight="1">
      <c r="A29" s="16"/>
      <c r="B29" s="43" t="s">
        <v>214</v>
      </c>
      <c r="C29" s="43" t="s">
        <v>148</v>
      </c>
      <c r="D29" s="43">
        <v>1953</v>
      </c>
      <c r="E29" s="43" t="s">
        <v>45</v>
      </c>
      <c r="F29" s="6"/>
      <c r="G29" s="6"/>
      <c r="L29" s="9"/>
      <c r="T29" s="4">
        <v>47</v>
      </c>
      <c r="Z29" s="4">
        <v>42</v>
      </c>
      <c r="AG29" s="4">
        <v>47</v>
      </c>
      <c r="AQ29" s="3">
        <f t="shared" si="0"/>
        <v>136</v>
      </c>
      <c r="AR29" s="4">
        <f>(COUNT(F29:AP29))</f>
        <v>3</v>
      </c>
      <c r="AS29" s="4">
        <f>IF(COUNT(F29:AP29)&gt;0,LARGE(F29:AP29,1),0)+IF(COUNT(F29:AP29)&gt;1,LARGE(F29:AP29,2),0)+IF(COUNT(F29:AP29)&gt;2,LARGE(F29:AP29,3),0)+IF(COUNT(F29:AP29)&gt;3,LARGE(F29:AP29,4),0)+IF(COUNT(F29:AP29)&gt;4,LARGE(F29:AP29,5),0)+IF(COUNT(F29:AP29)&gt;5,LARGE(F29:AP29,6),0)+IF(COUNT(F29:AP29)&gt;6,LARGE(F29:AP29,7),0)+IF(COUNT(F29:AP29)&gt;7,LARGE(F29:AP29,8),0)+IF(COUNT(F29:AP29)&gt;8,LARGE(F29:AP29,9),0)+IF(COUNT(F29:AP29)&gt;9,LARGE(F29:AP29,10),0)+IF(COUNT(F29:AP29)&gt;10,LARGE(F29:AP29,11),0)+IF(COUNT(F29:AP29)&gt;11,LARGE(F29:AP29,12),0)+IF(COUNT(F29:AP29)&gt;12,LARGE(F29:AP29,13),0)+IF(COUNT(F29:AP29)&gt;13,LARGE(F29:AP29,14),0)+IF(COUNT(F29:AP29)&gt;14,LARGE(F29:AP29,15),0)</f>
        <v>136</v>
      </c>
      <c r="AT29" s="4">
        <f>IF(COUNT(F29:AP29)&lt;22,IF(COUNT(F29:AP29)&gt;14,(COUNT(F29:AP29)-15),0)*20,120)</f>
        <v>0</v>
      </c>
      <c r="AU29" s="60">
        <f>AS29+AT29</f>
        <v>136</v>
      </c>
      <c r="AV29" s="17" t="str">
        <f>B29</f>
        <v>Lürken</v>
      </c>
      <c r="AW29" s="8">
        <f>A29</f>
        <v>0</v>
      </c>
    </row>
    <row r="30" spans="1:49" ht="15.75" customHeight="1">
      <c r="A30" s="16"/>
      <c r="B30" s="29" t="s">
        <v>174</v>
      </c>
      <c r="C30" s="29" t="s">
        <v>143</v>
      </c>
      <c r="D30" s="31" t="s">
        <v>173</v>
      </c>
      <c r="E30" s="29" t="s">
        <v>175</v>
      </c>
      <c r="K30" s="20">
        <v>43</v>
      </c>
      <c r="M30" s="20">
        <v>46</v>
      </c>
      <c r="X30" s="20">
        <v>46</v>
      </c>
      <c r="AQ30" s="3">
        <f t="shared" si="0"/>
        <v>135</v>
      </c>
      <c r="AR30" s="4">
        <f>(COUNT(F30:AP30))</f>
        <v>3</v>
      </c>
      <c r="AS30" s="4">
        <f>IF(COUNT(F30:AP30)&gt;0,LARGE(F30:AP30,1),0)+IF(COUNT(F30:AP30)&gt;1,LARGE(F30:AP30,2),0)+IF(COUNT(F30:AP30)&gt;2,LARGE(F30:AP30,3),0)+IF(COUNT(F30:AP30)&gt;3,LARGE(F30:AP30,4),0)+IF(COUNT(F30:AP30)&gt;4,LARGE(F30:AP30,5),0)+IF(COUNT(F30:AP30)&gt;5,LARGE(F30:AP30,6),0)+IF(COUNT(F30:AP30)&gt;6,LARGE(F30:AP30,7),0)+IF(COUNT(F30:AP30)&gt;7,LARGE(F30:AP30,8),0)+IF(COUNT(F30:AP30)&gt;8,LARGE(F30:AP30,9),0)+IF(COUNT(F30:AP30)&gt;9,LARGE(F30:AP30,10),0)+IF(COUNT(F30:AP30)&gt;10,LARGE(F30:AP30,11),0)+IF(COUNT(F30:AP30)&gt;11,LARGE(F30:AP30,12),0)+IF(COUNT(F30:AP30)&gt;12,LARGE(F30:AP30,13),0)+IF(COUNT(F30:AP30)&gt;13,LARGE(F30:AP30,14),0)+IF(COUNT(F30:AP30)&gt;14,LARGE(F30:AP30,15),0)</f>
        <v>135</v>
      </c>
      <c r="AT30" s="4">
        <f>IF(COUNT(F30:AP30)&lt;22,IF(COUNT(F30:AP30)&gt;14,(COUNT(F30:AP30)-15),0)*20,120)</f>
        <v>0</v>
      </c>
      <c r="AU30" s="60">
        <f>AS30+AT30</f>
        <v>135</v>
      </c>
      <c r="AV30" s="17" t="str">
        <f>B30</f>
        <v>CALIFICE</v>
      </c>
      <c r="AW30" s="4">
        <f>A30</f>
        <v>0</v>
      </c>
    </row>
    <row r="31" spans="1:48" ht="15.75" customHeight="1">
      <c r="A31" s="12"/>
      <c r="B31" s="22" t="s">
        <v>60</v>
      </c>
      <c r="C31" s="22" t="s">
        <v>61</v>
      </c>
      <c r="D31" s="23">
        <v>57</v>
      </c>
      <c r="E31" s="24" t="s">
        <v>62</v>
      </c>
      <c r="F31" s="11">
        <v>45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v>43</v>
      </c>
      <c r="AB31" s="11"/>
      <c r="AC31" s="11"/>
      <c r="AD31" s="11"/>
      <c r="AE31" s="11"/>
      <c r="AF31" s="11"/>
      <c r="AG31" s="11"/>
      <c r="AH31" s="11"/>
      <c r="AI31" s="11"/>
      <c r="AJ31" s="11">
        <v>47</v>
      </c>
      <c r="AK31" s="11"/>
      <c r="AL31" s="11"/>
      <c r="AM31" s="11"/>
      <c r="AN31" s="11"/>
      <c r="AO31" s="11"/>
      <c r="AP31" s="11"/>
      <c r="AQ31" s="3">
        <f t="shared" si="0"/>
        <v>135</v>
      </c>
      <c r="AR31" s="4">
        <f>(COUNT(F31:AP31))</f>
        <v>3</v>
      </c>
      <c r="AS31" s="4">
        <f>IF(COUNT(F31:AP31)&gt;0,LARGE(F31:AP31,1),0)+IF(COUNT(F31:AP31)&gt;1,LARGE(F31:AP31,2),0)+IF(COUNT(F31:AP31)&gt;2,LARGE(F31:AP31,3),0)+IF(COUNT(F31:AP31)&gt;3,LARGE(F31:AP31,4),0)+IF(COUNT(F31:AP31)&gt;4,LARGE(F31:AP31,5),0)+IF(COUNT(F31:AP31)&gt;5,LARGE(F31:AP31,6),0)+IF(COUNT(F31:AP31)&gt;6,LARGE(F31:AP31,7),0)+IF(COUNT(F31:AP31)&gt;7,LARGE(F31:AP31,8),0)+IF(COUNT(F31:AP31)&gt;8,LARGE(F31:AP31,9),0)+IF(COUNT(F31:AP31)&gt;9,LARGE(F31:AP31,10),0)+IF(COUNT(F31:AP31)&gt;10,LARGE(F31:AP31,11),0)+IF(COUNT(F31:AP31)&gt;11,LARGE(F31:AP31,12),0)+IF(COUNT(F31:AP31)&gt;12,LARGE(F31:AP31,13),0)+IF(COUNT(F31:AP31)&gt;13,LARGE(F31:AP31,14),0)+IF(COUNT(F31:AP31)&gt;14,LARGE(F31:AP31,15),0)</f>
        <v>135</v>
      </c>
      <c r="AT31" s="4">
        <f>IF(COUNT(F31:AP31)&lt;22,IF(COUNT(F31:AP31)&gt;14,(COUNT(F31:AP31)-15),0)*20,120)</f>
        <v>0</v>
      </c>
      <c r="AU31" s="60">
        <f>AS31+AT31</f>
        <v>135</v>
      </c>
      <c r="AV31" s="3" t="str">
        <f>B31</f>
        <v>Scholz</v>
      </c>
    </row>
    <row r="32" spans="1:49" ht="15.75" customHeight="1">
      <c r="A32" s="19"/>
      <c r="B32" s="37" t="s">
        <v>186</v>
      </c>
      <c r="C32" s="37" t="s">
        <v>141</v>
      </c>
      <c r="D32" s="37">
        <v>1956</v>
      </c>
      <c r="E32" s="37" t="s">
        <v>133</v>
      </c>
      <c r="P32" s="4">
        <v>45</v>
      </c>
      <c r="AB32" s="4">
        <v>42</v>
      </c>
      <c r="AE32" s="4">
        <v>46</v>
      </c>
      <c r="AQ32" s="3">
        <f t="shared" si="0"/>
        <v>133</v>
      </c>
      <c r="AR32" s="4">
        <f>(COUNT(F32:AP32))</f>
        <v>3</v>
      </c>
      <c r="AS32" s="4">
        <f>IF(COUNT(F32:AP32)&gt;0,LARGE(F32:AP32,1),0)+IF(COUNT(F32:AP32)&gt;1,LARGE(F32:AP32,2),0)+IF(COUNT(F32:AP32)&gt;2,LARGE(F32:AP32,3),0)+IF(COUNT(F32:AP32)&gt;3,LARGE(F32:AP32,4),0)+IF(COUNT(F32:AP32)&gt;4,LARGE(F32:AP32,5),0)+IF(COUNT(F32:AP32)&gt;5,LARGE(F32:AP32,6),0)+IF(COUNT(F32:AP32)&gt;6,LARGE(F32:AP32,7),0)+IF(COUNT(F32:AP32)&gt;7,LARGE(F32:AP32,8),0)+IF(COUNT(F32:AP32)&gt;8,LARGE(F32:AP32,9),0)+IF(COUNT(F32:AP32)&gt;9,LARGE(F32:AP32,10),0)+IF(COUNT(F32:AP32)&gt;10,LARGE(F32:AP32,11),0)+IF(COUNT(F32:AP32)&gt;11,LARGE(F32:AP32,12),0)+IF(COUNT(F32:AP32)&gt;12,LARGE(F32:AP32,13),0)+IF(COUNT(F32:AP32)&gt;13,LARGE(F32:AP32,14),0)+IF(COUNT(F32:AP32)&gt;14,LARGE(F32:AP32,15),0)</f>
        <v>133</v>
      </c>
      <c r="AT32" s="4">
        <f>IF(COUNT(F32:AP32)&lt;22,IF(COUNT(F32:AP32)&gt;14,(COUNT(F32:AP32)-15),0)*20,120)</f>
        <v>0</v>
      </c>
      <c r="AU32" s="60">
        <f>AS32+AT32</f>
        <v>133</v>
      </c>
      <c r="AV32" s="17" t="str">
        <f>B32</f>
        <v>Ehlert</v>
      </c>
      <c r="AW32" s="4">
        <f>A32</f>
        <v>0</v>
      </c>
    </row>
    <row r="33" spans="1:48" ht="15.75" customHeight="1">
      <c r="A33" s="21"/>
      <c r="B33" s="22" t="s">
        <v>50</v>
      </c>
      <c r="C33" s="22" t="s">
        <v>54</v>
      </c>
      <c r="D33" s="23">
        <v>54</v>
      </c>
      <c r="E33" s="24" t="s">
        <v>51</v>
      </c>
      <c r="F33" s="11">
        <v>49</v>
      </c>
      <c r="G33" s="11"/>
      <c r="H33" s="11"/>
      <c r="I33" s="11"/>
      <c r="J33" s="11"/>
      <c r="K33" s="11"/>
      <c r="L33" s="11"/>
      <c r="M33" s="11"/>
      <c r="N33" s="11">
        <v>49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3">
        <f t="shared" si="0"/>
        <v>98</v>
      </c>
      <c r="AR33" s="4">
        <f>(COUNT(F33:AP33))</f>
        <v>2</v>
      </c>
      <c r="AS33" s="4">
        <f>IF(COUNT(F33:AP33)&gt;0,LARGE(F33:AP33,1),0)+IF(COUNT(F33:AP33)&gt;1,LARGE(F33:AP33,2),0)+IF(COUNT(F33:AP33)&gt;2,LARGE(F33:AP33,3),0)+IF(COUNT(F33:AP33)&gt;3,LARGE(F33:AP33,4),0)+IF(COUNT(F33:AP33)&gt;4,LARGE(F33:AP33,5),0)+IF(COUNT(F33:AP33)&gt;5,LARGE(F33:AP33,6),0)+IF(COUNT(F33:AP33)&gt;6,LARGE(F33:AP33,7),0)+IF(COUNT(F33:AP33)&gt;7,LARGE(F33:AP33,8),0)+IF(COUNT(F33:AP33)&gt;8,LARGE(F33:AP33,9),0)+IF(COUNT(F33:AP33)&gt;9,LARGE(F33:AP33,10),0)+IF(COUNT(F33:AP33)&gt;10,LARGE(F33:AP33,11),0)+IF(COUNT(F33:AP33)&gt;11,LARGE(F33:AP33,12),0)+IF(COUNT(F33:AP33)&gt;12,LARGE(F33:AP33,13),0)+IF(COUNT(F33:AP33)&gt;13,LARGE(F33:AP33,14),0)+IF(COUNT(F33:AP33)&gt;14,LARGE(F33:AP33,15),0)</f>
        <v>98</v>
      </c>
      <c r="AT33" s="4">
        <f>IF(COUNT(F33:AP33)&lt;22,IF(COUNT(F33:AP33)&gt;14,(COUNT(F33:AP33)-15),0)*20,120)</f>
        <v>0</v>
      </c>
      <c r="AU33" s="60">
        <f>AS33+AT33</f>
        <v>98</v>
      </c>
      <c r="AV33" s="3" t="str">
        <f>B33</f>
        <v>Maczkiewicz</v>
      </c>
    </row>
    <row r="34" spans="1:49" ht="15.75" customHeight="1">
      <c r="A34" s="19"/>
      <c r="B34" s="29" t="s">
        <v>170</v>
      </c>
      <c r="C34" s="29" t="s">
        <v>171</v>
      </c>
      <c r="D34" s="31" t="s">
        <v>169</v>
      </c>
      <c r="E34" s="29" t="s">
        <v>172</v>
      </c>
      <c r="F34" s="6"/>
      <c r="G34" s="6"/>
      <c r="M34" s="20">
        <v>49</v>
      </c>
      <c r="AK34" s="4">
        <v>47</v>
      </c>
      <c r="AQ34" s="3">
        <f t="shared" si="0"/>
        <v>96</v>
      </c>
      <c r="AR34" s="4">
        <f>(COUNT(F34:AP34))</f>
        <v>2</v>
      </c>
      <c r="AS34" s="4">
        <f>IF(COUNT(F34:AP34)&gt;0,LARGE(F34:AP34,1),0)+IF(COUNT(F34:AP34)&gt;1,LARGE(F34:AP34,2),0)+IF(COUNT(F34:AP34)&gt;2,LARGE(F34:AP34,3),0)+IF(COUNT(F34:AP34)&gt;3,LARGE(F34:AP34,4),0)+IF(COUNT(F34:AP34)&gt;4,LARGE(F34:AP34,5),0)+IF(COUNT(F34:AP34)&gt;5,LARGE(F34:AP34,6),0)+IF(COUNT(F34:AP34)&gt;6,LARGE(F34:AP34,7),0)+IF(COUNT(F34:AP34)&gt;7,LARGE(F34:AP34,8),0)+IF(COUNT(F34:AP34)&gt;8,LARGE(F34:AP34,9),0)+IF(COUNT(F34:AP34)&gt;9,LARGE(F34:AP34,10),0)+IF(COUNT(F34:AP34)&gt;10,LARGE(F34:AP34,11),0)+IF(COUNT(F34:AP34)&gt;11,LARGE(F34:AP34,12),0)+IF(COUNT(F34:AP34)&gt;12,LARGE(F34:AP34,13),0)+IF(COUNT(F34:AP34)&gt;13,LARGE(F34:AP34,14),0)+IF(COUNT(F34:AP34)&gt;14,LARGE(F34:AP34,15),0)</f>
        <v>96</v>
      </c>
      <c r="AT34" s="4">
        <f>IF(COUNT(F34:AP34)&lt;22,IF(COUNT(F34:AP34)&gt;14,(COUNT(F34:AP34)-15),0)*20,120)</f>
        <v>0</v>
      </c>
      <c r="AU34" s="60">
        <f>AS34+AT34</f>
        <v>96</v>
      </c>
      <c r="AV34" s="17" t="str">
        <f>B34</f>
        <v>HENDRIKS-MEIJS</v>
      </c>
      <c r="AW34" s="4">
        <f>A34</f>
        <v>0</v>
      </c>
    </row>
    <row r="35" spans="1:49" ht="15.75" customHeight="1">
      <c r="A35" s="19"/>
      <c r="B35" s="21" t="s">
        <v>116</v>
      </c>
      <c r="C35" s="21" t="s">
        <v>117</v>
      </c>
      <c r="D35" s="21">
        <v>55</v>
      </c>
      <c r="E35" s="21" t="s">
        <v>118</v>
      </c>
      <c r="G35" s="11"/>
      <c r="H35" s="11"/>
      <c r="I35" s="11">
        <v>46</v>
      </c>
      <c r="J35" s="11"/>
      <c r="K35" s="11"/>
      <c r="L35" s="15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>
        <v>49</v>
      </c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3">
        <f t="shared" si="0"/>
        <v>95</v>
      </c>
      <c r="AR35" s="4">
        <f>(COUNT(F35:AP35))</f>
        <v>2</v>
      </c>
      <c r="AS35" s="4">
        <f>IF(COUNT(F35:AP35)&gt;0,LARGE(F35:AP35,1),0)+IF(COUNT(F35:AP35)&gt;1,LARGE(F35:AP35,2),0)+IF(COUNT(F35:AP35)&gt;2,LARGE(F35:AP35,3),0)+IF(COUNT(F35:AP35)&gt;3,LARGE(F35:AP35,4),0)+IF(COUNT(F35:AP35)&gt;4,LARGE(F35:AP35,5),0)+IF(COUNT(F35:AP35)&gt;5,LARGE(F35:AP35,6),0)+IF(COUNT(F35:AP35)&gt;6,LARGE(F35:AP35,7),0)+IF(COUNT(F35:AP35)&gt;7,LARGE(F35:AP35,8),0)+IF(COUNT(F35:AP35)&gt;8,LARGE(F35:AP35,9),0)+IF(COUNT(F35:AP35)&gt;9,LARGE(F35:AP35,10),0)+IF(COUNT(F35:AP35)&gt;10,LARGE(F35:AP35,11),0)+IF(COUNT(F35:AP35)&gt;11,LARGE(F35:AP35,12),0)+IF(COUNT(F35:AP35)&gt;12,LARGE(F35:AP35,13),0)+IF(COUNT(F35:AP35)&gt;13,LARGE(F35:AP35,14),0)+IF(COUNT(F35:AP35)&gt;14,LARGE(F35:AP35,15),0)</f>
        <v>95</v>
      </c>
      <c r="AT35" s="4">
        <f>IF(COUNT(F35:AP35)&lt;22,IF(COUNT(F35:AP35)&gt;14,(COUNT(F35:AP35)-15),0)*20,120)</f>
        <v>0</v>
      </c>
      <c r="AU35" s="60">
        <f>AS35+AT35</f>
        <v>95</v>
      </c>
      <c r="AV35" s="4" t="str">
        <f>B35</f>
        <v>Meis</v>
      </c>
      <c r="AW35" s="4">
        <f>A35</f>
        <v>0</v>
      </c>
    </row>
    <row r="36" spans="1:49" ht="15.75" customHeight="1">
      <c r="A36" s="19"/>
      <c r="B36" s="21" t="s">
        <v>84</v>
      </c>
      <c r="C36" s="21" t="s">
        <v>85</v>
      </c>
      <c r="D36" s="21">
        <v>57</v>
      </c>
      <c r="E36" s="21" t="s">
        <v>86</v>
      </c>
      <c r="G36" s="20">
        <v>46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3">
        <v>46</v>
      </c>
      <c r="AN36" s="11"/>
      <c r="AO36" s="11"/>
      <c r="AP36" s="11"/>
      <c r="AQ36" s="3">
        <f t="shared" si="0"/>
        <v>92</v>
      </c>
      <c r="AR36" s="4">
        <f>(COUNT(F36:AP36))</f>
        <v>2</v>
      </c>
      <c r="AS36" s="4">
        <f>IF(COUNT(F36:AP36)&gt;0,LARGE(F36:AP36,1),0)+IF(COUNT(F36:AP36)&gt;1,LARGE(F36:AP36,2),0)+IF(COUNT(F36:AP36)&gt;2,LARGE(F36:AP36,3),0)+IF(COUNT(F36:AP36)&gt;3,LARGE(F36:AP36,4),0)+IF(COUNT(F36:AP36)&gt;4,LARGE(F36:AP36,5),0)+IF(COUNT(F36:AP36)&gt;5,LARGE(F36:AP36,6),0)+IF(COUNT(F36:AP36)&gt;6,LARGE(F36:AP36,7),0)+IF(COUNT(F36:AP36)&gt;7,LARGE(F36:AP36,8),0)+IF(COUNT(F36:AP36)&gt;8,LARGE(F36:AP36,9),0)+IF(COUNT(F36:AP36)&gt;9,LARGE(F36:AP36,10),0)+IF(COUNT(F36:AP36)&gt;10,LARGE(F36:AP36,11),0)+IF(COUNT(F36:AP36)&gt;11,LARGE(F36:AP36,12),0)+IF(COUNT(F36:AP36)&gt;12,LARGE(F36:AP36,13),0)+IF(COUNT(F36:AP36)&gt;13,LARGE(F36:AP36,14),0)+IF(COUNT(F36:AP36)&gt;14,LARGE(F36:AP36,15),0)</f>
        <v>92</v>
      </c>
      <c r="AT36" s="4">
        <f>IF(COUNT(F36:AP36)&lt;22,IF(COUNT(F36:AP36)&gt;14,(COUNT(F36:AP36)-15),0)*20,120)</f>
        <v>0</v>
      </c>
      <c r="AU36" s="60">
        <f>AS36+AT36</f>
        <v>92</v>
      </c>
      <c r="AV36" s="4" t="str">
        <f>B36</f>
        <v>Szopinski</v>
      </c>
      <c r="AW36" s="4">
        <f>A36</f>
        <v>0</v>
      </c>
    </row>
    <row r="37" spans="1:49" ht="15.75" customHeight="1">
      <c r="A37" s="21"/>
      <c r="B37" s="21" t="s">
        <v>119</v>
      </c>
      <c r="C37" s="21" t="s">
        <v>120</v>
      </c>
      <c r="D37" s="21">
        <v>57</v>
      </c>
      <c r="E37" s="21" t="s">
        <v>121</v>
      </c>
      <c r="G37" s="11"/>
      <c r="H37" s="11"/>
      <c r="I37" s="11">
        <v>45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>
        <v>44</v>
      </c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3">
        <f t="shared" si="0"/>
        <v>89</v>
      </c>
      <c r="AR37" s="4">
        <f>(COUNT(F37:AP37))</f>
        <v>2</v>
      </c>
      <c r="AS37" s="4">
        <f>IF(COUNT(F37:AP37)&gt;0,LARGE(F37:AP37,1),0)+IF(COUNT(F37:AP37)&gt;1,LARGE(F37:AP37,2),0)+IF(COUNT(F37:AP37)&gt;2,LARGE(F37:AP37,3),0)+IF(COUNT(F37:AP37)&gt;3,LARGE(F37:AP37,4),0)+IF(COUNT(F37:AP37)&gt;4,LARGE(F37:AP37,5),0)+IF(COUNT(F37:AP37)&gt;5,LARGE(F37:AP37,6),0)+IF(COUNT(F37:AP37)&gt;6,LARGE(F37:AP37,7),0)+IF(COUNT(F37:AP37)&gt;7,LARGE(F37:AP37,8),0)+IF(COUNT(F37:AP37)&gt;8,LARGE(F37:AP37,9),0)+IF(COUNT(F37:AP37)&gt;9,LARGE(F37:AP37,10),0)+IF(COUNT(F37:AP37)&gt;10,LARGE(F37:AP37,11),0)+IF(COUNT(F37:AP37)&gt;11,LARGE(F37:AP37,12),0)+IF(COUNT(F37:AP37)&gt;12,LARGE(F37:AP37,13),0)+IF(COUNT(F37:AP37)&gt;13,LARGE(F37:AP37,14),0)+IF(COUNT(F37:AP37)&gt;14,LARGE(F37:AP37,15),0)</f>
        <v>89</v>
      </c>
      <c r="AT37" s="4">
        <f>IF(COUNT(F37:AP37)&lt;22,IF(COUNT(F37:AP37)&gt;14,(COUNT(F37:AP37)-15),0)*20,120)</f>
        <v>0</v>
      </c>
      <c r="AU37" s="60">
        <f>AS37+AT37</f>
        <v>89</v>
      </c>
      <c r="AV37" s="4" t="str">
        <f>B37</f>
        <v>Hannes</v>
      </c>
      <c r="AW37" s="8">
        <f>A37</f>
        <v>0</v>
      </c>
    </row>
    <row r="38" spans="1:48" ht="15.75" customHeight="1">
      <c r="A38" s="19"/>
      <c r="B38" s="21" t="s">
        <v>122</v>
      </c>
      <c r="C38" s="21" t="s">
        <v>123</v>
      </c>
      <c r="D38" s="21">
        <v>56</v>
      </c>
      <c r="E38" s="21" t="s">
        <v>118</v>
      </c>
      <c r="G38" s="11"/>
      <c r="H38" s="11"/>
      <c r="I38" s="11">
        <v>44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>
        <v>45</v>
      </c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3">
        <f t="shared" si="0"/>
        <v>89</v>
      </c>
      <c r="AR38" s="4">
        <f>(COUNT(F38:AP38))</f>
        <v>2</v>
      </c>
      <c r="AS38" s="4">
        <f>IF(COUNT(F38:AP38)&gt;0,LARGE(F38:AP38,1),0)+IF(COUNT(F38:AP38)&gt;1,LARGE(F38:AP38,2),0)+IF(COUNT(F38:AP38)&gt;2,LARGE(F38:AP38,3),0)+IF(COUNT(F38:AP38)&gt;3,LARGE(F38:AP38,4),0)+IF(COUNT(F38:AP38)&gt;4,LARGE(F38:AP38,5),0)+IF(COUNT(F38:AP38)&gt;5,LARGE(F38:AP38,6),0)+IF(COUNT(F38:AP38)&gt;6,LARGE(F38:AP38,7),0)+IF(COUNT(F38:AP38)&gt;7,LARGE(F38:AP38,8),0)+IF(COUNT(F38:AP38)&gt;8,LARGE(F38:AP38,9),0)+IF(COUNT(F38:AP38)&gt;9,LARGE(F38:AP38,10),0)+IF(COUNT(F38:AP38)&gt;10,LARGE(F38:AP38,11),0)+IF(COUNT(F38:AP38)&gt;11,LARGE(F38:AP38,12),0)+IF(COUNT(F38:AP38)&gt;12,LARGE(F38:AP38,13),0)+IF(COUNT(F38:AP38)&gt;13,LARGE(F38:AP38,14),0)+IF(COUNT(F38:AP38)&gt;14,LARGE(F38:AP38,15),0)</f>
        <v>89</v>
      </c>
      <c r="AT38" s="4">
        <f>IF(COUNT(F38:AP38)&lt;22,IF(COUNT(F38:AP38)&gt;14,(COUNT(F38:AP38)-15),0)*20,120)</f>
        <v>0</v>
      </c>
      <c r="AU38" s="60">
        <f>AS38+AT38</f>
        <v>89</v>
      </c>
      <c r="AV38" s="3" t="str">
        <f>B38</f>
        <v>Rothermel</v>
      </c>
    </row>
    <row r="39" spans="1:49" ht="15.75" customHeight="1">
      <c r="A39" s="19"/>
      <c r="B39" s="43" t="s">
        <v>140</v>
      </c>
      <c r="C39" s="43" t="s">
        <v>141</v>
      </c>
      <c r="D39" s="43">
        <v>1957</v>
      </c>
      <c r="E39" s="43" t="s">
        <v>115</v>
      </c>
      <c r="K39" s="20">
        <v>45</v>
      </c>
      <c r="T39" s="4">
        <v>43</v>
      </c>
      <c r="AQ39" s="3">
        <f t="shared" si="0"/>
        <v>88</v>
      </c>
      <c r="AR39" s="4">
        <f>(COUNT(F39:AP39))</f>
        <v>2</v>
      </c>
      <c r="AS39" s="4">
        <f>IF(COUNT(F39:AP39)&gt;0,LARGE(F39:AP39,1),0)+IF(COUNT(F39:AP39)&gt;1,LARGE(F39:AP39,2),0)+IF(COUNT(F39:AP39)&gt;2,LARGE(F39:AP39,3),0)+IF(COUNT(F39:AP39)&gt;3,LARGE(F39:AP39,4),0)+IF(COUNT(F39:AP39)&gt;4,LARGE(F39:AP39,5),0)+IF(COUNT(F39:AP39)&gt;5,LARGE(F39:AP39,6),0)+IF(COUNT(F39:AP39)&gt;6,LARGE(F39:AP39,7),0)+IF(COUNT(F39:AP39)&gt;7,LARGE(F39:AP39,8),0)+IF(COUNT(F39:AP39)&gt;8,LARGE(F39:AP39,9),0)+IF(COUNT(F39:AP39)&gt;9,LARGE(F39:AP39,10),0)+IF(COUNT(F39:AP39)&gt;10,LARGE(F39:AP39,11),0)+IF(COUNT(F39:AP39)&gt;11,LARGE(F39:AP39,12),0)+IF(COUNT(F39:AP39)&gt;12,LARGE(F39:AP39,13),0)+IF(COUNT(F39:AP39)&gt;13,LARGE(F39:AP39,14),0)+IF(COUNT(F39:AP39)&gt;14,LARGE(F39:AP39,15),0)</f>
        <v>88</v>
      </c>
      <c r="AT39" s="4">
        <f>IF(COUNT(F39:AP39)&lt;22,IF(COUNT(F39:AP39)&gt;14,(COUNT(F39:AP39)-15),0)*20,120)</f>
        <v>0</v>
      </c>
      <c r="AU39" s="60">
        <f>AS39+AT39</f>
        <v>88</v>
      </c>
      <c r="AV39" s="17" t="str">
        <f>B39</f>
        <v>Balduin</v>
      </c>
      <c r="AW39" s="4">
        <f>A39</f>
        <v>0</v>
      </c>
    </row>
    <row r="40" spans="1:49" ht="15.75" customHeight="1">
      <c r="A40" s="17"/>
      <c r="B40" s="37" t="s">
        <v>189</v>
      </c>
      <c r="C40" s="37" t="s">
        <v>190</v>
      </c>
      <c r="D40" s="37">
        <v>1953</v>
      </c>
      <c r="E40" s="37" t="s">
        <v>29</v>
      </c>
      <c r="P40" s="4">
        <v>42</v>
      </c>
      <c r="S40" s="4">
        <v>46</v>
      </c>
      <c r="AQ40" s="3">
        <f t="shared" si="0"/>
        <v>88</v>
      </c>
      <c r="AR40" s="4">
        <f>(COUNT(F40:AP40))</f>
        <v>2</v>
      </c>
      <c r="AS40" s="4">
        <f>IF(COUNT(F40:AP40)&gt;0,LARGE(F40:AP40,1),0)+IF(COUNT(F40:AP40)&gt;1,LARGE(F40:AP40,2),0)+IF(COUNT(F40:AP40)&gt;2,LARGE(F40:AP40,3),0)+IF(COUNT(F40:AP40)&gt;3,LARGE(F40:AP40,4),0)+IF(COUNT(F40:AP40)&gt;4,LARGE(F40:AP40,5),0)+IF(COUNT(F40:AP40)&gt;5,LARGE(F40:AP40,6),0)+IF(COUNT(F40:AP40)&gt;6,LARGE(F40:AP40,7),0)+IF(COUNT(F40:AP40)&gt;7,LARGE(F40:AP40,8),0)+IF(COUNT(F40:AP40)&gt;8,LARGE(F40:AP40,9),0)+IF(COUNT(F40:AP40)&gt;9,LARGE(F40:AP40,10),0)+IF(COUNT(F40:AP40)&gt;10,LARGE(F40:AP40,11),0)+IF(COUNT(F40:AP40)&gt;11,LARGE(F40:AP40,12),0)+IF(COUNT(F40:AP40)&gt;12,LARGE(F40:AP40,13),0)+IF(COUNT(F40:AP40)&gt;13,LARGE(F40:AP40,14),0)+IF(COUNT(F40:AP40)&gt;14,LARGE(F40:AP40,15),0)</f>
        <v>88</v>
      </c>
      <c r="AT40" s="4">
        <f>IF(COUNT(F40:AP40)&lt;22,IF(COUNT(F40:AP40)&gt;14,(COUNT(F40:AP40)-15),0)*20,120)</f>
        <v>0</v>
      </c>
      <c r="AU40" s="60">
        <f>AS40+AT40</f>
        <v>88</v>
      </c>
      <c r="AV40" s="17" t="str">
        <f>B40</f>
        <v>Eßer</v>
      </c>
      <c r="AW40" s="4">
        <f>A40</f>
        <v>0</v>
      </c>
    </row>
    <row r="41" spans="1:49" ht="15.75" customHeight="1">
      <c r="A41" s="19"/>
      <c r="B41" s="37" t="s">
        <v>194</v>
      </c>
      <c r="C41" s="37" t="s">
        <v>195</v>
      </c>
      <c r="D41" s="37">
        <v>1953</v>
      </c>
      <c r="E41" s="37" t="s">
        <v>196</v>
      </c>
      <c r="P41" s="4">
        <v>40</v>
      </c>
      <c r="AP41" s="4">
        <v>48</v>
      </c>
      <c r="AQ41" s="3">
        <f t="shared" si="0"/>
        <v>88</v>
      </c>
      <c r="AR41" s="4">
        <f>(COUNT(F41:AP41))</f>
        <v>2</v>
      </c>
      <c r="AS41" s="4">
        <f>IF(COUNT(F41:AP41)&gt;0,LARGE(F41:AP41,1),0)+IF(COUNT(F41:AP41)&gt;1,LARGE(F41:AP41,2),0)+IF(COUNT(F41:AP41)&gt;2,LARGE(F41:AP41,3),0)+IF(COUNT(F41:AP41)&gt;3,LARGE(F41:AP41,4),0)+IF(COUNT(F41:AP41)&gt;4,LARGE(F41:AP41,5),0)+IF(COUNT(F41:AP41)&gt;5,LARGE(F41:AP41,6),0)+IF(COUNT(F41:AP41)&gt;6,LARGE(F41:AP41,7),0)+IF(COUNT(F41:AP41)&gt;7,LARGE(F41:AP41,8),0)+IF(COUNT(F41:AP41)&gt;8,LARGE(F41:AP41,9),0)+IF(COUNT(F41:AP41)&gt;9,LARGE(F41:AP41,10),0)+IF(COUNT(F41:AP41)&gt;10,LARGE(F41:AP41,11),0)+IF(COUNT(F41:AP41)&gt;11,LARGE(F41:AP41,12),0)+IF(COUNT(F41:AP41)&gt;12,LARGE(F41:AP41,13),0)+IF(COUNT(F41:AP41)&gt;13,LARGE(F41:AP41,14),0)+IF(COUNT(F41:AP41)&gt;14,LARGE(F41:AP41,15),0)</f>
        <v>88</v>
      </c>
      <c r="AT41" s="4">
        <f>IF(COUNT(F41:AP41)&lt;22,IF(COUNT(F41:AP41)&gt;14,(COUNT(F41:AP41)-15),0)*20,120)</f>
        <v>0</v>
      </c>
      <c r="AU41" s="60">
        <f>AS41+AT41</f>
        <v>88</v>
      </c>
      <c r="AV41" s="17" t="str">
        <f>B41</f>
        <v>Kaiser</v>
      </c>
      <c r="AW41" s="8">
        <f>A41</f>
        <v>0</v>
      </c>
    </row>
    <row r="42" spans="1:47" ht="15.75" customHeight="1">
      <c r="A42" s="21"/>
      <c r="B42" s="52" t="s">
        <v>233</v>
      </c>
      <c r="C42" s="52" t="s">
        <v>67</v>
      </c>
      <c r="D42" s="52">
        <v>1954</v>
      </c>
      <c r="E42" s="52" t="s">
        <v>234</v>
      </c>
      <c r="Z42" s="4">
        <v>41</v>
      </c>
      <c r="AB42" s="4">
        <v>39</v>
      </c>
      <c r="AQ42" s="3">
        <f t="shared" si="0"/>
        <v>80</v>
      </c>
      <c r="AR42" s="4">
        <f>(COUNT(F42:AP42))</f>
        <v>2</v>
      </c>
      <c r="AS42" s="4">
        <f>IF(COUNT(F42:AP42)&gt;0,LARGE(F42:AP42,1),0)+IF(COUNT(F42:AP42)&gt;1,LARGE(F42:AP42,2),0)+IF(COUNT(F42:AP42)&gt;2,LARGE(F42:AP42,3),0)+IF(COUNT(F42:AP42)&gt;3,LARGE(F42:AP42,4),0)+IF(COUNT(F42:AP42)&gt;4,LARGE(F42:AP42,5),0)+IF(COUNT(F42:AP42)&gt;5,LARGE(F42:AP42,6),0)+IF(COUNT(F42:AP42)&gt;6,LARGE(F42:AP42,7),0)+IF(COUNT(F42:AP42)&gt;7,LARGE(F42:AP42,8),0)+IF(COUNT(F42:AP42)&gt;8,LARGE(F42:AP42,9),0)+IF(COUNT(F42:AP42)&gt;9,LARGE(F42:AP42,10),0)+IF(COUNT(F42:AP42)&gt;10,LARGE(F42:AP42,11),0)+IF(COUNT(F42:AP42)&gt;11,LARGE(F42:AP42,12),0)+IF(COUNT(F42:AP42)&gt;12,LARGE(F42:AP42,13),0)+IF(COUNT(F42:AP42)&gt;13,LARGE(F42:AP42,14),0)+IF(COUNT(F42:AP42)&gt;14,LARGE(F42:AP42,15),0)</f>
        <v>80</v>
      </c>
      <c r="AT42" s="4">
        <f>IF(COUNT(F42:AP42)&lt;22,IF(COUNT(F42:AP42)&gt;14,(COUNT(F42:AP42)-15),0)*20,120)</f>
        <v>0</v>
      </c>
      <c r="AU42" s="60">
        <f>AS42+AT42</f>
        <v>80</v>
      </c>
    </row>
    <row r="43" spans="1:49" ht="15.75" customHeight="1">
      <c r="A43" s="19"/>
      <c r="B43" s="37" t="s">
        <v>187</v>
      </c>
      <c r="C43" s="37" t="s">
        <v>188</v>
      </c>
      <c r="D43" s="37">
        <v>1957</v>
      </c>
      <c r="E43" s="37" t="s">
        <v>29</v>
      </c>
      <c r="F43" s="6"/>
      <c r="G43" s="6"/>
      <c r="P43" s="4">
        <v>44</v>
      </c>
      <c r="AB43" s="4">
        <v>34</v>
      </c>
      <c r="AQ43" s="3">
        <f t="shared" si="0"/>
        <v>78</v>
      </c>
      <c r="AR43" s="4">
        <f>(COUNT(F43:AP43))</f>
        <v>2</v>
      </c>
      <c r="AS43" s="4">
        <f>IF(COUNT(F43:AP43)&gt;0,LARGE(F43:AP43,1),0)+IF(COUNT(F43:AP43)&gt;1,LARGE(F43:AP43,2),0)+IF(COUNT(F43:AP43)&gt;2,LARGE(F43:AP43,3),0)+IF(COUNT(F43:AP43)&gt;3,LARGE(F43:AP43,4),0)+IF(COUNT(F43:AP43)&gt;4,LARGE(F43:AP43,5),0)+IF(COUNT(F43:AP43)&gt;5,LARGE(F43:AP43,6),0)+IF(COUNT(F43:AP43)&gt;6,LARGE(F43:AP43,7),0)+IF(COUNT(F43:AP43)&gt;7,LARGE(F43:AP43,8),0)+IF(COUNT(F43:AP43)&gt;8,LARGE(F43:AP43,9),0)+IF(COUNT(F43:AP43)&gt;9,LARGE(F43:AP43,10),0)+IF(COUNT(F43:AP43)&gt;10,LARGE(F43:AP43,11),0)+IF(COUNT(F43:AP43)&gt;11,LARGE(F43:AP43,12),0)+IF(COUNT(F43:AP43)&gt;12,LARGE(F43:AP43,13),0)+IF(COUNT(F43:AP43)&gt;13,LARGE(F43:AP43,14),0)+IF(COUNT(F43:AP43)&gt;14,LARGE(F43:AP43,15),0)</f>
        <v>78</v>
      </c>
      <c r="AT43" s="4">
        <f>IF(COUNT(F43:AP43)&lt;22,IF(COUNT(F43:AP43)&gt;14,(COUNT(F43:AP43)-15),0)*20,120)</f>
        <v>0</v>
      </c>
      <c r="AU43" s="60">
        <f>AS43+AT43</f>
        <v>78</v>
      </c>
      <c r="AV43" s="17" t="str">
        <f>B43</f>
        <v>Neumann</v>
      </c>
      <c r="AW43" s="8">
        <f>A43</f>
        <v>0</v>
      </c>
    </row>
    <row r="44" spans="1:47" ht="15.75" customHeight="1">
      <c r="A44" s="21"/>
      <c r="B44" s="52" t="s">
        <v>238</v>
      </c>
      <c r="C44" s="52" t="s">
        <v>236</v>
      </c>
      <c r="D44" s="52">
        <v>1955</v>
      </c>
      <c r="E44" s="52" t="s">
        <v>234</v>
      </c>
      <c r="Z44" s="4">
        <v>39</v>
      </c>
      <c r="AB44" s="4">
        <v>38</v>
      </c>
      <c r="AQ44" s="3">
        <f t="shared" si="0"/>
        <v>77</v>
      </c>
      <c r="AR44" s="4">
        <f>(COUNT(F44:AP44))</f>
        <v>2</v>
      </c>
      <c r="AS44" s="4">
        <f>IF(COUNT(F44:AP44)&gt;0,LARGE(F44:AP44,1),0)+IF(COUNT(F44:AP44)&gt;1,LARGE(F44:AP44,2),0)+IF(COUNT(F44:AP44)&gt;2,LARGE(F44:AP44,3),0)+IF(COUNT(F44:AP44)&gt;3,LARGE(F44:AP44,4),0)+IF(COUNT(F44:AP44)&gt;4,LARGE(F44:AP44,5),0)+IF(COUNT(F44:AP44)&gt;5,LARGE(F44:AP44,6),0)+IF(COUNT(F44:AP44)&gt;6,LARGE(F44:AP44,7),0)+IF(COUNT(F44:AP44)&gt;7,LARGE(F44:AP44,8),0)+IF(COUNT(F44:AP44)&gt;8,LARGE(F44:AP44,9),0)+IF(COUNT(F44:AP44)&gt;9,LARGE(F44:AP44,10),0)+IF(COUNT(F44:AP44)&gt;10,LARGE(F44:AP44,11),0)+IF(COUNT(F44:AP44)&gt;11,LARGE(F44:AP44,12),0)+IF(COUNT(F44:AP44)&gt;12,LARGE(F44:AP44,13),0)+IF(COUNT(F44:AP44)&gt;13,LARGE(F44:AP44,14),0)+IF(COUNT(F44:AP44)&gt;14,LARGE(F44:AP44,15),0)</f>
        <v>77</v>
      </c>
      <c r="AT44" s="4">
        <f>IF(COUNT(F44:AP44)&lt;22,IF(COUNT(F44:AP44)&gt;14,(COUNT(F44:AP44)-15),0)*20,120)</f>
        <v>0</v>
      </c>
      <c r="AU44" s="60">
        <f>AS44+AT44</f>
        <v>77</v>
      </c>
    </row>
    <row r="45" spans="1:49" ht="15.75" customHeight="1">
      <c r="A45" s="17"/>
      <c r="B45" s="30" t="s">
        <v>167</v>
      </c>
      <c r="C45" s="30" t="s">
        <v>168</v>
      </c>
      <c r="D45" s="32">
        <v>1955</v>
      </c>
      <c r="E45" s="33"/>
      <c r="M45" s="4">
        <v>50</v>
      </c>
      <c r="AQ45" s="3">
        <f t="shared" si="0"/>
        <v>50</v>
      </c>
      <c r="AR45" s="4">
        <f>(COUNT(F45:AP45))</f>
        <v>1</v>
      </c>
      <c r="AS45" s="4">
        <f>IF(COUNT(F45:AP45)&gt;0,LARGE(F45:AP45,1),0)+IF(COUNT(F45:AP45)&gt;1,LARGE(F45:AP45,2),0)+IF(COUNT(F45:AP45)&gt;2,LARGE(F45:AP45,3),0)+IF(COUNT(F45:AP45)&gt;3,LARGE(F45:AP45,4),0)+IF(COUNT(F45:AP45)&gt;4,LARGE(F45:AP45,5),0)+IF(COUNT(F45:AP45)&gt;5,LARGE(F45:AP45,6),0)+IF(COUNT(F45:AP45)&gt;6,LARGE(F45:AP45,7),0)+IF(COUNT(F45:AP45)&gt;7,LARGE(F45:AP45,8),0)+IF(COUNT(F45:AP45)&gt;8,LARGE(F45:AP45,9),0)+IF(COUNT(F45:AP45)&gt;9,LARGE(F45:AP45,10),0)+IF(COUNT(F45:AP45)&gt;10,LARGE(F45:AP45,11),0)+IF(COUNT(F45:AP45)&gt;11,LARGE(F45:AP45,12),0)+IF(COUNT(F45:AP45)&gt;12,LARGE(F45:AP45,13),0)+IF(COUNT(F45:AP45)&gt;13,LARGE(F45:AP45,14),0)+IF(COUNT(F45:AP45)&gt;14,LARGE(F45:AP45,15),0)</f>
        <v>50</v>
      </c>
      <c r="AT45" s="4">
        <f>IF(COUNT(F45:AP45)&lt;22,IF(COUNT(F45:AP45)&gt;14,(COUNT(F45:AP45)-15),0)*20,120)</f>
        <v>0</v>
      </c>
      <c r="AU45" s="60">
        <f>AS45+AT45</f>
        <v>50</v>
      </c>
      <c r="AV45" s="17" t="str">
        <f>B45</f>
        <v>AHN</v>
      </c>
      <c r="AW45" s="4">
        <f>A45</f>
        <v>0</v>
      </c>
    </row>
    <row r="46" spans="1:47" ht="15.75" customHeight="1">
      <c r="A46" s="21"/>
      <c r="B46" s="57" t="s">
        <v>260</v>
      </c>
      <c r="C46" s="57" t="s">
        <v>178</v>
      </c>
      <c r="D46" s="57"/>
      <c r="E46" s="57" t="s">
        <v>261</v>
      </c>
      <c r="AC46" s="4">
        <v>50</v>
      </c>
      <c r="AQ46" s="3">
        <f t="shared" si="0"/>
        <v>50</v>
      </c>
      <c r="AR46" s="4">
        <f>(COUNT(F46:AP46))</f>
        <v>1</v>
      </c>
      <c r="AS46" s="4">
        <f>IF(COUNT(F46:AP46)&gt;0,LARGE(F46:AP46,1),0)+IF(COUNT(F46:AP46)&gt;1,LARGE(F46:AP46,2),0)+IF(COUNT(F46:AP46)&gt;2,LARGE(F46:AP46,3),0)+IF(COUNT(F46:AP46)&gt;3,LARGE(F46:AP46,4),0)+IF(COUNT(F46:AP46)&gt;4,LARGE(F46:AP46,5),0)+IF(COUNT(F46:AP46)&gt;5,LARGE(F46:AP46,6),0)+IF(COUNT(F46:AP46)&gt;6,LARGE(F46:AP46,7),0)+IF(COUNT(F46:AP46)&gt;7,LARGE(F46:AP46,8),0)+IF(COUNT(F46:AP46)&gt;8,LARGE(F46:AP46,9),0)+IF(COUNT(F46:AP46)&gt;9,LARGE(F46:AP46,10),0)+IF(COUNT(F46:AP46)&gt;10,LARGE(F46:AP46,11),0)+IF(COUNT(F46:AP46)&gt;11,LARGE(F46:AP46,12),0)+IF(COUNT(F46:AP46)&gt;12,LARGE(F46:AP46,13),0)+IF(COUNT(F46:AP46)&gt;13,LARGE(F46:AP46,14),0)+IF(COUNT(F46:AP46)&gt;14,LARGE(F46:AP46,15),0)</f>
        <v>50</v>
      </c>
      <c r="AT46" s="4">
        <f>IF(COUNT(F46:AP46)&lt;22,IF(COUNT(F46:AP46)&gt;14,(COUNT(F46:AP46)-15),0)*20,120)</f>
        <v>0</v>
      </c>
      <c r="AU46" s="60">
        <f>AS46+AT46</f>
        <v>50</v>
      </c>
    </row>
    <row r="47" spans="1:49" ht="15.75" customHeight="1">
      <c r="A47" s="19"/>
      <c r="B47" s="21" t="s">
        <v>147</v>
      </c>
      <c r="C47" s="21" t="s">
        <v>148</v>
      </c>
      <c r="D47" s="21"/>
      <c r="E47" s="21" t="s">
        <v>149</v>
      </c>
      <c r="K47" s="4">
        <v>50</v>
      </c>
      <c r="AQ47" s="3">
        <f t="shared" si="0"/>
        <v>50</v>
      </c>
      <c r="AR47" s="4">
        <f>(COUNT(F47:AP47))</f>
        <v>1</v>
      </c>
      <c r="AS47" s="4">
        <f>IF(COUNT(F47:AP47)&gt;0,LARGE(F47:AP47,1),0)+IF(COUNT(F47:AP47)&gt;1,LARGE(F47:AP47,2),0)+IF(COUNT(F47:AP47)&gt;2,LARGE(F47:AP47,3),0)+IF(COUNT(F47:AP47)&gt;3,LARGE(F47:AP47,4),0)+IF(COUNT(F47:AP47)&gt;4,LARGE(F47:AP47,5),0)+IF(COUNT(F47:AP47)&gt;5,LARGE(F47:AP47,6),0)+IF(COUNT(F47:AP47)&gt;6,LARGE(F47:AP47,7),0)+IF(COUNT(F47:AP47)&gt;7,LARGE(F47:AP47,8),0)+IF(COUNT(F47:AP47)&gt;8,LARGE(F47:AP47,9),0)+IF(COUNT(F47:AP47)&gt;9,LARGE(F47:AP47,10),0)+IF(COUNT(F47:AP47)&gt;10,LARGE(F47:AP47,11),0)+IF(COUNT(F47:AP47)&gt;11,LARGE(F47:AP47,12),0)+IF(COUNT(F47:AP47)&gt;12,LARGE(F47:AP47,13),0)+IF(COUNT(F47:AP47)&gt;13,LARGE(F47:AP47,14),0)+IF(COUNT(F47:AP47)&gt;14,LARGE(F47:AP47,15),0)</f>
        <v>50</v>
      </c>
      <c r="AT47" s="4">
        <f>IF(COUNT(F47:AP47)&lt;22,IF(COUNT(F47:AP47)&gt;14,(COUNT(F47:AP47)-15),0)*20,120)</f>
        <v>0</v>
      </c>
      <c r="AU47" s="60">
        <f>AS47+AT47</f>
        <v>50</v>
      </c>
      <c r="AV47" s="17" t="str">
        <f>B47</f>
        <v>De Bruyn</v>
      </c>
      <c r="AW47" s="8">
        <f>A47</f>
        <v>0</v>
      </c>
    </row>
    <row r="48" spans="1:47" ht="15.75" customHeight="1">
      <c r="A48" s="21"/>
      <c r="B48" s="65" t="s">
        <v>274</v>
      </c>
      <c r="C48" s="65" t="s">
        <v>183</v>
      </c>
      <c r="D48" s="65" t="s">
        <v>239</v>
      </c>
      <c r="E48" s="65" t="s">
        <v>275</v>
      </c>
      <c r="AM48" s="3">
        <v>50</v>
      </c>
      <c r="AQ48" s="3">
        <f t="shared" si="0"/>
        <v>50</v>
      </c>
      <c r="AR48" s="4">
        <f>(COUNT(F48:AP48))</f>
        <v>1</v>
      </c>
      <c r="AS48" s="4">
        <f>IF(COUNT(F48:AP48)&gt;0,LARGE(F48:AP48,1),0)+IF(COUNT(F48:AP48)&gt;1,LARGE(F48:AP48,2),0)+IF(COUNT(F48:AP48)&gt;2,LARGE(F48:AP48,3),0)+IF(COUNT(F48:AP48)&gt;3,LARGE(F48:AP48,4),0)+IF(COUNT(F48:AP48)&gt;4,LARGE(F48:AP48,5),0)+IF(COUNT(F48:AP48)&gt;5,LARGE(F48:AP48,6),0)+IF(COUNT(F48:AP48)&gt;6,LARGE(F48:AP48,7),0)+IF(COUNT(F48:AP48)&gt;7,LARGE(F48:AP48,8),0)+IF(COUNT(F48:AP48)&gt;8,LARGE(F48:AP48,9),0)+IF(COUNT(F48:AP48)&gt;9,LARGE(F48:AP48,10),0)+IF(COUNT(F48:AP48)&gt;10,LARGE(F48:AP48,11),0)+IF(COUNT(F48:AP48)&gt;11,LARGE(F48:AP48,12),0)+IF(COUNT(F48:AP48)&gt;12,LARGE(F48:AP48,13),0)+IF(COUNT(F48:AP48)&gt;13,LARGE(F48:AP48,14),0)+IF(COUNT(F48:AP48)&gt;14,LARGE(F48:AP48,15),0)</f>
        <v>50</v>
      </c>
      <c r="AT48" s="4">
        <f>IF(COUNT(F48:AP48)&lt;22,IF(COUNT(F48:AP48)&gt;14,(COUNT(F48:AP48)-15),0)*20,120)</f>
        <v>0</v>
      </c>
      <c r="AU48" s="60">
        <f>AS48+AT53</f>
        <v>50</v>
      </c>
    </row>
    <row r="49" spans="1:49" ht="15.75" customHeight="1">
      <c r="A49" s="19"/>
      <c r="B49" s="41" t="s">
        <v>205</v>
      </c>
      <c r="C49" s="41" t="s">
        <v>206</v>
      </c>
      <c r="D49" s="42">
        <v>1955</v>
      </c>
      <c r="E49" s="41" t="s">
        <v>207</v>
      </c>
      <c r="R49" s="20">
        <v>50</v>
      </c>
      <c r="AQ49" s="3">
        <f>SUM(F49:AP49)</f>
        <v>50</v>
      </c>
      <c r="AR49" s="4">
        <f>(COUNT(F49:AP49))</f>
        <v>1</v>
      </c>
      <c r="AS49" s="4">
        <f>IF(COUNT(F49:AP49)&gt;0,LARGE(F49:AP49,1),0)+IF(COUNT(F49:AP49)&gt;1,LARGE(F49:AP49,2),0)+IF(COUNT(F49:AP49)&gt;2,LARGE(F49:AP49,3),0)+IF(COUNT(F49:AP49)&gt;3,LARGE(F49:AP49,4),0)+IF(COUNT(F49:AP49)&gt;4,LARGE(F49:AP49,5),0)+IF(COUNT(F49:AP49)&gt;5,LARGE(F49:AP49,6),0)+IF(COUNT(F49:AP49)&gt;6,LARGE(F49:AP49,7),0)+IF(COUNT(F49:AP49)&gt;7,LARGE(F49:AP49,8),0)+IF(COUNT(F49:AP49)&gt;8,LARGE(F49:AP49,9),0)+IF(COUNT(F49:AP49)&gt;9,LARGE(F49:AP49,10),0)+IF(COUNT(F49:AP49)&gt;10,LARGE(F49:AP49,11),0)+IF(COUNT(F49:AP49)&gt;11,LARGE(F49:AP49,12),0)+IF(COUNT(F49:AP49)&gt;12,LARGE(F49:AP49,13),0)+IF(COUNT(F49:AP49)&gt;13,LARGE(F49:AP49,14),0)+IF(COUNT(F49:AP49)&gt;14,LARGE(F49:AP49,15),0)</f>
        <v>50</v>
      </c>
      <c r="AT49" s="4">
        <f>IF(COUNT(F49:AP49)&lt;22,IF(COUNT(F49:AP49)&gt;14,(COUNT(F49:AP49)-15),0)*20,120)</f>
        <v>0</v>
      </c>
      <c r="AU49" s="60">
        <f>AS49+AT49</f>
        <v>50</v>
      </c>
      <c r="AV49" s="17" t="str">
        <f>B49</f>
        <v>Halfmann</v>
      </c>
      <c r="AW49" s="8">
        <f>A49</f>
        <v>0</v>
      </c>
    </row>
    <row r="50" spans="1:47" ht="15.75" customHeight="1">
      <c r="A50" s="21"/>
      <c r="B50" s="53" t="s">
        <v>270</v>
      </c>
      <c r="C50" s="62" t="s">
        <v>271</v>
      </c>
      <c r="D50" s="62" t="s">
        <v>272</v>
      </c>
      <c r="E50" s="62" t="s">
        <v>273</v>
      </c>
      <c r="AK50" s="4">
        <v>50</v>
      </c>
      <c r="AQ50" s="3">
        <f>SUM(F50:AP50)</f>
        <v>50</v>
      </c>
      <c r="AR50" s="4">
        <f>(COUNT(F50:AP50))</f>
        <v>1</v>
      </c>
      <c r="AS50" s="4">
        <f>IF(COUNT(F50:AP50)&gt;0,LARGE(F50:AP50,1),0)+IF(COUNT(F50:AP50)&gt;1,LARGE(F50:AP50,2),0)+IF(COUNT(F50:AP50)&gt;2,LARGE(F50:AP50,3),0)+IF(COUNT(F50:AP50)&gt;3,LARGE(F50:AP50,4),0)+IF(COUNT(F50:AP50)&gt;4,LARGE(F50:AP50,5),0)+IF(COUNT(F50:AP50)&gt;5,LARGE(F50:AP50,6),0)+IF(COUNT(F50:AP50)&gt;6,LARGE(F50:AP50,7),0)+IF(COUNT(F50:AP50)&gt;7,LARGE(F50:AP50,8),0)+IF(COUNT(F50:AP50)&gt;8,LARGE(F50:AP50,9),0)+IF(COUNT(F50:AP50)&gt;9,LARGE(F50:AP50,10),0)+IF(COUNT(F50:AP50)&gt;10,LARGE(F50:AP50,11),0)+IF(COUNT(F50:AP50)&gt;11,LARGE(F50:AP50,12),0)+IF(COUNT(F50:AP50)&gt;12,LARGE(F50:AP50,13),0)+IF(COUNT(F50:AP50)&gt;13,LARGE(F50:AP50,14),0)+IF(COUNT(F50:AP50)&gt;14,LARGE(F50:AP50,15),0)</f>
        <v>50</v>
      </c>
      <c r="AT50" s="4">
        <f>IF(COUNT(F50:AP50)&lt;22,IF(COUNT(F50:AP50)&gt;14,(COUNT(F50:AP50)-15),0)*20,120)</f>
        <v>0</v>
      </c>
      <c r="AU50" s="60">
        <f>AS50+AT55</f>
        <v>50</v>
      </c>
    </row>
    <row r="51" spans="1:49" ht="15.75" customHeight="1">
      <c r="A51" s="21"/>
      <c r="B51" s="21" t="s">
        <v>179</v>
      </c>
      <c r="C51" s="36" t="s">
        <v>180</v>
      </c>
      <c r="D51" s="17"/>
      <c r="E51" s="17" t="s">
        <v>181</v>
      </c>
      <c r="O51" s="4">
        <v>50</v>
      </c>
      <c r="AQ51" s="3">
        <f>SUM(F51:AP51)</f>
        <v>50</v>
      </c>
      <c r="AR51" s="4">
        <f>(COUNT(F51:AP51))</f>
        <v>1</v>
      </c>
      <c r="AS51" s="4">
        <f>IF(COUNT(F51:AP51)&gt;0,LARGE(F51:AP51,1),0)+IF(COUNT(F51:AP51)&gt;1,LARGE(F51:AP51,2),0)+IF(COUNT(F51:AP51)&gt;2,LARGE(F51:AP51,3),0)+IF(COUNT(F51:AP51)&gt;3,LARGE(F51:AP51,4),0)+IF(COUNT(F51:AP51)&gt;4,LARGE(F51:AP51,5),0)+IF(COUNT(F51:AP51)&gt;5,LARGE(F51:AP51,6),0)+IF(COUNT(F51:AP51)&gt;6,LARGE(F51:AP51,7),0)+IF(COUNT(F51:AP51)&gt;7,LARGE(F51:AP51,8),0)+IF(COUNT(F51:AP51)&gt;8,LARGE(F51:AP51,9),0)+IF(COUNT(F51:AP51)&gt;9,LARGE(F51:AP51,10),0)+IF(COUNT(F51:AP51)&gt;10,LARGE(F51:AP51,11),0)+IF(COUNT(F51:AP51)&gt;11,LARGE(F51:AP51,12),0)+IF(COUNT(F51:AP51)&gt;12,LARGE(F51:AP51,13),0)+IF(COUNT(F51:AP51)&gt;13,LARGE(F51:AP51,14),0)+IF(COUNT(F51:AP51)&gt;14,LARGE(F51:AP51,15),0)</f>
        <v>50</v>
      </c>
      <c r="AT51" s="4">
        <f>IF(COUNT(F51:AP51)&lt;22,IF(COUNT(F51:AP51)&gt;14,(COUNT(F51:AP51)-15),0)*20,120)</f>
        <v>0</v>
      </c>
      <c r="AU51" s="60">
        <f>AS51+AT51</f>
        <v>50</v>
      </c>
      <c r="AV51" s="17" t="str">
        <f>B51</f>
        <v>Pluijmen</v>
      </c>
      <c r="AW51" s="4">
        <f>A51</f>
        <v>0</v>
      </c>
    </row>
    <row r="52" spans="1:48" ht="15.75" customHeight="1">
      <c r="A52" s="19"/>
      <c r="B52" s="35" t="s">
        <v>63</v>
      </c>
      <c r="C52" s="35" t="s">
        <v>64</v>
      </c>
      <c r="D52" s="35">
        <v>57</v>
      </c>
      <c r="E52" s="35" t="s">
        <v>65</v>
      </c>
      <c r="F52" s="11"/>
      <c r="G52" s="11">
        <v>50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3">
        <f>SUM(F52:AP52)</f>
        <v>50</v>
      </c>
      <c r="AR52" s="4">
        <f>(COUNT(F52:AP52))</f>
        <v>1</v>
      </c>
      <c r="AS52" s="4">
        <f>IF(COUNT(F52:AP52)&gt;0,LARGE(F52:AP52,1),0)+IF(COUNT(F52:AP52)&gt;1,LARGE(F52:AP52,2),0)+IF(COUNT(F52:AP52)&gt;2,LARGE(F52:AP52,3),0)+IF(COUNT(F52:AP52)&gt;3,LARGE(F52:AP52,4),0)+IF(COUNT(F52:AP52)&gt;4,LARGE(F52:AP52,5),0)+IF(COUNT(F52:AP52)&gt;5,LARGE(F52:AP52,6),0)+IF(COUNT(F52:AP52)&gt;6,LARGE(F52:AP52,7),0)+IF(COUNT(F52:AP52)&gt;7,LARGE(F52:AP52,8),0)+IF(COUNT(F52:AP52)&gt;8,LARGE(F52:AP52,9),0)+IF(COUNT(F52:AP52)&gt;9,LARGE(F52:AP52,10),0)+IF(COUNT(F52:AP52)&gt;10,LARGE(F52:AP52,11),0)+IF(COUNT(F52:AP52)&gt;11,LARGE(F52:AP52,12),0)+IF(COUNT(F52:AP52)&gt;12,LARGE(F52:AP52,13),0)+IF(COUNT(F52:AP52)&gt;13,LARGE(F52:AP52,14),0)+IF(COUNT(F52:AP52)&gt;14,LARGE(F52:AP52,15),0)</f>
        <v>50</v>
      </c>
      <c r="AT52" s="4">
        <f>IF(COUNT(F52:AP52)&lt;22,IF(COUNT(F52:AP52)&gt;14,(COUNT(F52:AP52)-15),0)*20,120)</f>
        <v>0</v>
      </c>
      <c r="AU52" s="60">
        <f>AS52+AT52</f>
        <v>50</v>
      </c>
      <c r="AV52" s="3" t="str">
        <f>B52</f>
        <v>Thasler</v>
      </c>
    </row>
    <row r="53" spans="1:49" ht="15.75" customHeight="1">
      <c r="A53" s="19"/>
      <c r="B53" s="74" t="s">
        <v>182</v>
      </c>
      <c r="C53" s="74" t="s">
        <v>183</v>
      </c>
      <c r="D53" s="74">
        <v>1955</v>
      </c>
      <c r="E53" s="74" t="s">
        <v>184</v>
      </c>
      <c r="F53" s="82"/>
      <c r="G53" s="6"/>
      <c r="P53" s="4">
        <v>49</v>
      </c>
      <c r="AQ53" s="3">
        <f>SUM(F53:AP53)</f>
        <v>49</v>
      </c>
      <c r="AR53" s="4">
        <f>(COUNT(F53:AP53))</f>
        <v>1</v>
      </c>
      <c r="AS53" s="4">
        <f>IF(COUNT(F53:AP53)&gt;0,LARGE(F53:AP53,1),0)+IF(COUNT(F53:AP53)&gt;1,LARGE(F53:AP53,2),0)+IF(COUNT(F53:AP53)&gt;2,LARGE(F53:AP53,3),0)+IF(COUNT(F53:AP53)&gt;3,LARGE(F53:AP53,4),0)+IF(COUNT(F53:AP53)&gt;4,LARGE(F53:AP53,5),0)+IF(COUNT(F53:AP53)&gt;5,LARGE(F53:AP53,6),0)+IF(COUNT(F53:AP53)&gt;6,LARGE(F53:AP53,7),0)+IF(COUNT(F53:AP53)&gt;7,LARGE(F53:AP53,8),0)+IF(COUNT(F53:AP53)&gt;8,LARGE(F53:AP53,9),0)+IF(COUNT(F53:AP53)&gt;9,LARGE(F53:AP53,10),0)+IF(COUNT(F53:AP53)&gt;10,LARGE(F53:AP53,11),0)+IF(COUNT(F53:AP53)&gt;11,LARGE(F53:AP53,12),0)+IF(COUNT(F53:AP53)&gt;12,LARGE(F53:AP53,13),0)+IF(COUNT(F53:AP53)&gt;13,LARGE(F53:AP53,14),0)+IF(COUNT(F53:AP53)&gt;14,LARGE(F53:AP53,15),0)</f>
        <v>49</v>
      </c>
      <c r="AT53" s="4">
        <f>IF(COUNT(F53:AP53)&lt;22,IF(COUNT(F53:AP53)&gt;14,(COUNT(F53:AP53)-15),0)*20,120)</f>
        <v>0</v>
      </c>
      <c r="AU53" s="60">
        <f>AS53+AT53</f>
        <v>49</v>
      </c>
      <c r="AV53" s="17" t="str">
        <f>B53</f>
        <v>Dunke</v>
      </c>
      <c r="AW53" s="8">
        <f>A53</f>
        <v>0</v>
      </c>
    </row>
    <row r="54" spans="1:49" ht="15.75" customHeight="1">
      <c r="A54" s="19"/>
      <c r="B54" s="80" t="s">
        <v>75</v>
      </c>
      <c r="C54" s="35" t="s">
        <v>76</v>
      </c>
      <c r="D54" s="21">
        <v>54</v>
      </c>
      <c r="E54" s="21" t="s">
        <v>77</v>
      </c>
      <c r="F54" s="11"/>
      <c r="G54" s="20">
        <v>49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3">
        <f>SUM(F54:AP54)</f>
        <v>49</v>
      </c>
      <c r="AR54" s="4">
        <f>(COUNT(F54:AP54))</f>
        <v>1</v>
      </c>
      <c r="AS54" s="4">
        <f>IF(COUNT(F54:AP54)&gt;0,LARGE(F54:AP54,1),0)+IF(COUNT(F54:AP54)&gt;1,LARGE(F54:AP54,2),0)+IF(COUNT(F54:AP54)&gt;2,LARGE(F54:AP54,3),0)+IF(COUNT(F54:AP54)&gt;3,LARGE(F54:AP54,4),0)+IF(COUNT(F54:AP54)&gt;4,LARGE(F54:AP54,5),0)+IF(COUNT(F54:AP54)&gt;5,LARGE(F54:AP54,6),0)+IF(COUNT(F54:AP54)&gt;6,LARGE(F54:AP54,7),0)+IF(COUNT(F54:AP54)&gt;7,LARGE(F54:AP54,8),0)+IF(COUNT(F54:AP54)&gt;8,LARGE(F54:AP54,9),0)+IF(COUNT(F54:AP54)&gt;9,LARGE(F54:AP54,10),0)+IF(COUNT(F54:AP54)&gt;10,LARGE(F54:AP54,11),0)+IF(COUNT(F54:AP54)&gt;11,LARGE(F54:AP54,12),0)+IF(COUNT(F54:AP54)&gt;12,LARGE(F54:AP54,13),0)+IF(COUNT(F54:AP54)&gt;13,LARGE(F54:AP54,14),0)+IF(COUNT(F54:AP54)&gt;14,LARGE(F54:AP54,15),0)</f>
        <v>49</v>
      </c>
      <c r="AT54" s="4">
        <f>IF(COUNT(F54:AP54)&lt;22,IF(COUNT(F54:AP54)&gt;14,(COUNT(F54:AP54)-15),0)*20,120)</f>
        <v>0</v>
      </c>
      <c r="AU54" s="60">
        <f>AS54+AT54</f>
        <v>49</v>
      </c>
      <c r="AV54" s="4" t="str">
        <f>B54</f>
        <v>Erdweg</v>
      </c>
      <c r="AW54" s="8">
        <f>A54</f>
        <v>0</v>
      </c>
    </row>
    <row r="55" spans="1:49" ht="15.75" customHeight="1">
      <c r="A55" s="19"/>
      <c r="B55" t="s">
        <v>137</v>
      </c>
      <c r="C55" s="35" t="s">
        <v>138</v>
      </c>
      <c r="D55" s="21"/>
      <c r="E55" s="21" t="s">
        <v>139</v>
      </c>
      <c r="K55" s="20">
        <v>49</v>
      </c>
      <c r="AQ55" s="3">
        <f>SUM(F55:AP55)</f>
        <v>49</v>
      </c>
      <c r="AR55" s="4">
        <f>(COUNT(F55:AP55))</f>
        <v>1</v>
      </c>
      <c r="AS55" s="4">
        <f>IF(COUNT(F55:AP55)&gt;0,LARGE(F55:AP55,1),0)+IF(COUNT(F55:AP55)&gt;1,LARGE(F55:AP55,2),0)+IF(COUNT(F55:AP55)&gt;2,LARGE(F55:AP55,3),0)+IF(COUNT(F55:AP55)&gt;3,LARGE(F55:AP55,4),0)+IF(COUNT(F55:AP55)&gt;4,LARGE(F55:AP55,5),0)+IF(COUNT(F55:AP55)&gt;5,LARGE(F55:AP55,6),0)+IF(COUNT(F55:AP55)&gt;6,LARGE(F55:AP55,7),0)+IF(COUNT(F55:AP55)&gt;7,LARGE(F55:AP55,8),0)+IF(COUNT(F55:AP55)&gt;8,LARGE(F55:AP55,9),0)+IF(COUNT(F55:AP55)&gt;9,LARGE(F55:AP55,10),0)+IF(COUNT(F55:AP55)&gt;10,LARGE(F55:AP55,11),0)+IF(COUNT(F55:AP55)&gt;11,LARGE(F55:AP55,12),0)+IF(COUNT(F55:AP55)&gt;12,LARGE(F55:AP55,13),0)+IF(COUNT(F55:AP55)&gt;13,LARGE(F55:AP55,14),0)+IF(COUNT(F55:AP55)&gt;14,LARGE(F55:AP55,15),0)</f>
        <v>49</v>
      </c>
      <c r="AT55" s="4">
        <f>IF(COUNT(F55:AP55)&lt;22,IF(COUNT(F55:AP55)&gt;14,(COUNT(F55:AP55)-15),0)*20,120)</f>
        <v>0</v>
      </c>
      <c r="AU55" s="60">
        <f>AS55+AT55</f>
        <v>49</v>
      </c>
      <c r="AV55" s="17" t="str">
        <f>B55</f>
        <v>Facen</v>
      </c>
      <c r="AW55" s="4">
        <f>A55</f>
        <v>0</v>
      </c>
    </row>
    <row r="56" spans="1:48" ht="15.75" customHeight="1">
      <c r="A56" s="19"/>
      <c r="B56" s="77" t="s">
        <v>66</v>
      </c>
      <c r="C56" s="77" t="s">
        <v>67</v>
      </c>
      <c r="D56" s="77">
        <v>53</v>
      </c>
      <c r="E56" s="77" t="s">
        <v>68</v>
      </c>
      <c r="F56" s="11"/>
      <c r="G56" s="11">
        <v>49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3">
        <f>SUM(F56:AP56)</f>
        <v>49</v>
      </c>
      <c r="AR56" s="4">
        <f>(COUNT(F56:AP56))</f>
        <v>1</v>
      </c>
      <c r="AS56" s="4">
        <f>IF(COUNT(F56:AP56)&gt;0,LARGE(F56:AP56,1),0)+IF(COUNT(F56:AP56)&gt;1,LARGE(F56:AP56,2),0)+IF(COUNT(F56:AP56)&gt;2,LARGE(F56:AP56,3),0)+IF(COUNT(F56:AP56)&gt;3,LARGE(F56:AP56,4),0)+IF(COUNT(F56:AP56)&gt;4,LARGE(F56:AP56,5),0)+IF(COUNT(F56:AP56)&gt;5,LARGE(F56:AP56,6),0)+IF(COUNT(F56:AP56)&gt;6,LARGE(F56:AP56,7),0)+IF(COUNT(F56:AP56)&gt;7,LARGE(F56:AP56,8),0)+IF(COUNT(F56:AP56)&gt;8,LARGE(F56:AP56,9),0)+IF(COUNT(F56:AP56)&gt;9,LARGE(F56:AP56,10),0)+IF(COUNT(F56:AP56)&gt;10,LARGE(F56:AP56,11),0)+IF(COUNT(F56:AP56)&gt;11,LARGE(F56:AP56,12),0)+IF(COUNT(F56:AP56)&gt;12,LARGE(F56:AP56,13),0)+IF(COUNT(F56:AP56)&gt;13,LARGE(F56:AP56,14),0)+IF(COUNT(F56:AP56)&gt;14,LARGE(F56:AP56,15),0)</f>
        <v>49</v>
      </c>
      <c r="AT56" s="4">
        <f>IF(COUNT(F56:AP56)&lt;22,IF(COUNT(F56:AP56)&gt;14,(COUNT(F56:AP56)-15),0)*20,120)</f>
        <v>0</v>
      </c>
      <c r="AU56" s="60">
        <f>AS56+AT56</f>
        <v>49</v>
      </c>
      <c r="AV56" s="3" t="str">
        <f>B56</f>
        <v>Gerling</v>
      </c>
    </row>
    <row r="57" spans="1:49" ht="15.75" customHeight="1">
      <c r="A57" s="19"/>
      <c r="B57" s="75" t="s">
        <v>208</v>
      </c>
      <c r="C57" s="75" t="s">
        <v>209</v>
      </c>
      <c r="D57" s="76">
        <v>1956</v>
      </c>
      <c r="E57" s="75" t="s">
        <v>207</v>
      </c>
      <c r="F57" s="6"/>
      <c r="G57" s="6"/>
      <c r="R57" s="20">
        <v>49</v>
      </c>
      <c r="AQ57" s="3">
        <f>SUM(F57:AP57)</f>
        <v>49</v>
      </c>
      <c r="AR57" s="4">
        <f>(COUNT(F57:AP57))</f>
        <v>1</v>
      </c>
      <c r="AS57" s="4">
        <f>IF(COUNT(F57:AP57)&gt;0,LARGE(F57:AP57,1),0)+IF(COUNT(F57:AP57)&gt;1,LARGE(F57:AP57,2),0)+IF(COUNT(F57:AP57)&gt;2,LARGE(F57:AP57,3),0)+IF(COUNT(F57:AP57)&gt;3,LARGE(F57:AP57,4),0)+IF(COUNT(F57:AP57)&gt;4,LARGE(F57:AP57,5),0)+IF(COUNT(F57:AP57)&gt;5,LARGE(F57:AP57,6),0)+IF(COUNT(F57:AP57)&gt;6,LARGE(F57:AP57,7),0)+IF(COUNT(F57:AP57)&gt;7,LARGE(F57:AP57,8),0)+IF(COUNT(F57:AP57)&gt;8,LARGE(F57:AP57,9),0)+IF(COUNT(F57:AP57)&gt;9,LARGE(F57:AP57,10),0)+IF(COUNT(F57:AP57)&gt;10,LARGE(F57:AP57,11),0)+IF(COUNT(F57:AP57)&gt;11,LARGE(F57:AP57,12),0)+IF(COUNT(F57:AP57)&gt;12,LARGE(F57:AP57,13),0)+IF(COUNT(F57:AP57)&gt;13,LARGE(F57:AP57,14),0)+IF(COUNT(F57:AP57)&gt;14,LARGE(F57:AP57,15),0)</f>
        <v>49</v>
      </c>
      <c r="AT57" s="4">
        <f>IF(COUNT(F57:AP57)&lt;22,IF(COUNT(F57:AP57)&gt;14,(COUNT(F57:AP57)-15),0)*20,120)</f>
        <v>0</v>
      </c>
      <c r="AU57" s="60">
        <f>AS57+AT57</f>
        <v>49</v>
      </c>
      <c r="AV57" s="17" t="str">
        <f>B57</f>
        <v>Helemann</v>
      </c>
      <c r="AW57" s="4">
        <f>A57</f>
        <v>0</v>
      </c>
    </row>
    <row r="58" spans="1:49" ht="15.75" customHeight="1">
      <c r="A58" s="19"/>
      <c r="B58" s="21" t="s">
        <v>150</v>
      </c>
      <c r="C58" s="21" t="s">
        <v>142</v>
      </c>
      <c r="D58" s="21"/>
      <c r="E58" s="21" t="s">
        <v>89</v>
      </c>
      <c r="F58" s="6"/>
      <c r="G58" s="6"/>
      <c r="K58" s="4">
        <v>49</v>
      </c>
      <c r="AQ58" s="3">
        <f>SUM(F58:AP58)</f>
        <v>49</v>
      </c>
      <c r="AR58" s="4">
        <f>(COUNT(F58:AP58))</f>
        <v>1</v>
      </c>
      <c r="AS58" s="4">
        <f>IF(COUNT(F58:AP58)&gt;0,LARGE(F58:AP58,1),0)+IF(COUNT(F58:AP58)&gt;1,LARGE(F58:AP58,2),0)+IF(COUNT(F58:AP58)&gt;2,LARGE(F58:AP58,3),0)+IF(COUNT(F58:AP58)&gt;3,LARGE(F58:AP58,4),0)+IF(COUNT(F58:AP58)&gt;4,LARGE(F58:AP58,5),0)+IF(COUNT(F58:AP58)&gt;5,LARGE(F58:AP58,6),0)+IF(COUNT(F58:AP58)&gt;6,LARGE(F58:AP58,7),0)+IF(COUNT(F58:AP58)&gt;7,LARGE(F58:AP58,8),0)+IF(COUNT(F58:AP58)&gt;8,LARGE(F58:AP58,9),0)+IF(COUNT(F58:AP58)&gt;9,LARGE(F58:AP58,10),0)+IF(COUNT(F58:AP58)&gt;10,LARGE(F58:AP58,11),0)+IF(COUNT(F58:AP58)&gt;11,LARGE(F58:AP58,12),0)+IF(COUNT(F58:AP58)&gt;12,LARGE(F58:AP58,13),0)+IF(COUNT(F58:AP58)&gt;13,LARGE(F58:AP58,14),0)+IF(COUNT(F58:AP58)&gt;14,LARGE(F58:AP58,15),0)</f>
        <v>49</v>
      </c>
      <c r="AT58" s="4">
        <f>IF(COUNT(F58:AP58)&lt;22,IF(COUNT(F58:AP58)&gt;14,(COUNT(F58:AP58)-15),0)*20,120)</f>
        <v>0</v>
      </c>
      <c r="AU58" s="60">
        <f>AS58+AT58</f>
        <v>49</v>
      </c>
      <c r="AV58" s="17" t="str">
        <f>B58</f>
        <v>Kleypas</v>
      </c>
      <c r="AW58" s="4">
        <f>A58</f>
        <v>0</v>
      </c>
    </row>
    <row r="59" spans="1:49" ht="15.75" customHeight="1">
      <c r="A59" s="19"/>
      <c r="B59" s="39" t="s">
        <v>200</v>
      </c>
      <c r="C59" s="39" t="s">
        <v>201</v>
      </c>
      <c r="D59" s="40">
        <v>1957</v>
      </c>
      <c r="E59" s="39" t="s">
        <v>45</v>
      </c>
      <c r="Q59" s="4">
        <v>49</v>
      </c>
      <c r="AQ59" s="3">
        <f>SUM(F59:AP59)</f>
        <v>49</v>
      </c>
      <c r="AR59" s="4">
        <f>(COUNT(F59:AP59))</f>
        <v>1</v>
      </c>
      <c r="AS59" s="4">
        <f>IF(COUNT(F59:AP59)&gt;0,LARGE(F59:AP59,1),0)+IF(COUNT(F59:AP59)&gt;1,LARGE(F59:AP59,2),0)+IF(COUNT(F59:AP59)&gt;2,LARGE(F59:AP59,3),0)+IF(COUNT(F59:AP59)&gt;3,LARGE(F59:AP59,4),0)+IF(COUNT(F59:AP59)&gt;4,LARGE(F59:AP59,5),0)+IF(COUNT(F59:AP59)&gt;5,LARGE(F59:AP59,6),0)+IF(COUNT(F59:AP59)&gt;6,LARGE(F59:AP59,7),0)+IF(COUNT(F59:AP59)&gt;7,LARGE(F59:AP59,8),0)+IF(COUNT(F59:AP59)&gt;8,LARGE(F59:AP59,9),0)+IF(COUNT(F59:AP59)&gt;9,LARGE(F59:AP59,10),0)+IF(COUNT(F59:AP59)&gt;10,LARGE(F59:AP59,11),0)+IF(COUNT(F59:AP59)&gt;11,LARGE(F59:AP59,12),0)+IF(COUNT(F59:AP59)&gt;12,LARGE(F59:AP59,13),0)+IF(COUNT(F59:AP59)&gt;13,LARGE(F59:AP59,14),0)+IF(COUNT(F59:AP59)&gt;14,LARGE(F59:AP59,15),0)</f>
        <v>49</v>
      </c>
      <c r="AT59" s="4">
        <f>IF(COUNT(F59:AP59)&lt;22,IF(COUNT(F59:AP59)&gt;14,(COUNT(F59:AP59)-15),0)*20,120)</f>
        <v>0</v>
      </c>
      <c r="AU59" s="60">
        <f>AS59+AT59</f>
        <v>49</v>
      </c>
      <c r="AV59" s="17" t="str">
        <f>B59</f>
        <v>Rosskopf</v>
      </c>
      <c r="AW59" s="4">
        <f>A59</f>
        <v>0</v>
      </c>
    </row>
    <row r="60" spans="1:47" ht="15.75" customHeight="1">
      <c r="A60" s="21"/>
      <c r="B60" s="65" t="s">
        <v>276</v>
      </c>
      <c r="C60" s="65" t="s">
        <v>277</v>
      </c>
      <c r="D60" s="65" t="s">
        <v>278</v>
      </c>
      <c r="E60" s="65" t="s">
        <v>279</v>
      </c>
      <c r="AM60" s="3">
        <v>49</v>
      </c>
      <c r="AQ60" s="3">
        <f>SUM(F60:AP60)</f>
        <v>49</v>
      </c>
      <c r="AR60" s="4">
        <f>(COUNT(F60:AP60))</f>
        <v>1</v>
      </c>
      <c r="AS60" s="4">
        <f>IF(COUNT(F60:AP60)&gt;0,LARGE(F60:AP60,1),0)+IF(COUNT(F60:AP60)&gt;1,LARGE(F60:AP60,2),0)+IF(COUNT(F60:AP60)&gt;2,LARGE(F60:AP60,3),0)+IF(COUNT(F60:AP60)&gt;3,LARGE(F60:AP60,4),0)+IF(COUNT(F60:AP60)&gt;4,LARGE(F60:AP60,5),0)+IF(COUNT(F60:AP60)&gt;5,LARGE(F60:AP60,6),0)+IF(COUNT(F60:AP60)&gt;6,LARGE(F60:AP60,7),0)+IF(COUNT(F60:AP60)&gt;7,LARGE(F60:AP60,8),0)+IF(COUNT(F60:AP60)&gt;8,LARGE(F60:AP60,9),0)+IF(COUNT(F60:AP60)&gt;9,LARGE(F60:AP60,10),0)+IF(COUNT(F60:AP60)&gt;10,LARGE(F60:AP60,11),0)+IF(COUNT(F60:AP60)&gt;11,LARGE(F60:AP60,12),0)+IF(COUNT(F60:AP60)&gt;12,LARGE(F60:AP60,13),0)+IF(COUNT(F60:AP60)&gt;13,LARGE(F60:AP60,14),0)+IF(COUNT(F60:AP60)&gt;14,LARGE(F60:AP60,15),0)</f>
        <v>49</v>
      </c>
      <c r="AT60" s="4">
        <f>IF(COUNT(F60:AP60)&lt;22,IF(COUNT(F60:AP60)&gt;14,(COUNT(F60:AP60)-15),0)*20,120)</f>
        <v>0</v>
      </c>
      <c r="AU60" s="60">
        <f>AS60+AT65</f>
        <v>49</v>
      </c>
    </row>
    <row r="61" spans="1:47" ht="15.75" customHeight="1">
      <c r="A61" s="21"/>
      <c r="B61" s="65" t="s">
        <v>292</v>
      </c>
      <c r="C61" s="65" t="s">
        <v>293</v>
      </c>
      <c r="D61" s="65" t="s">
        <v>169</v>
      </c>
      <c r="E61" s="65" t="s">
        <v>294</v>
      </c>
      <c r="AM61" s="20">
        <v>49</v>
      </c>
      <c r="AQ61" s="4">
        <f>SUM(F61:AP61)</f>
        <v>49</v>
      </c>
      <c r="AR61" s="4">
        <f>(COUNT(F61:AP61))</f>
        <v>1</v>
      </c>
      <c r="AS61" s="4">
        <f>IF(COUNT(F61:AP61)&gt;0,LARGE(F61:AP61,1),0)+IF(COUNT(F61:AP61)&gt;1,LARGE(F61:AP61,2),0)+IF(COUNT(F61:AP61)&gt;2,LARGE(F61:AP61,3),0)+IF(COUNT(F61:AP61)&gt;3,LARGE(F61:AP61,4),0)+IF(COUNT(F61:AP61)&gt;4,LARGE(F61:AP61,5),0)+IF(COUNT(F61:AP61)&gt;5,LARGE(F61:AP61,6),0)+IF(COUNT(F61:AP61)&gt;6,LARGE(F61:AP61,7),0)+IF(COUNT(F61:AP61)&gt;7,LARGE(F61:AP61,8),0)+IF(COUNT(F61:AP61)&gt;8,LARGE(F61:AP61,9),0)+IF(COUNT(F61:AP61)&gt;9,LARGE(F61:AP61,10),0)+IF(COUNT(F61:AP61)&gt;10,LARGE(F61:AP61,11),0)+IF(COUNT(F61:AP61)&gt;11,LARGE(F61:AP61,12),0)+IF(COUNT(F61:AP61)&gt;12,LARGE(F61:AP61,13),0)+IF(COUNT(F61:AP61)&gt;13,LARGE(F61:AP61,14),0)+IF(COUNT(F61:AP61)&gt;14,LARGE(F61:AP61,15),0)</f>
        <v>49</v>
      </c>
      <c r="AT61" s="4">
        <f>IF(COUNT(F61:AP61)&lt;22,IF(COUNT(F61:AP61)&gt;14,(COUNT(F61:AP61)-15),0)*20,120)</f>
        <v>0</v>
      </c>
      <c r="AU61" s="60">
        <f>AS61+AT66</f>
        <v>49</v>
      </c>
    </row>
    <row r="62" spans="1:48" ht="15.75" customHeight="1">
      <c r="A62" s="19"/>
      <c r="B62" s="21" t="s">
        <v>78</v>
      </c>
      <c r="C62" s="21" t="s">
        <v>79</v>
      </c>
      <c r="D62" s="21">
        <v>57</v>
      </c>
      <c r="E62" s="21" t="s">
        <v>80</v>
      </c>
      <c r="F62" s="11"/>
      <c r="G62" s="20">
        <v>48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3">
        <f>SUM(F62:AP62)</f>
        <v>48</v>
      </c>
      <c r="AR62" s="4">
        <f>(COUNT(F62:AP62))</f>
        <v>1</v>
      </c>
      <c r="AS62" s="4">
        <f>IF(COUNT(F62:AP62)&gt;0,LARGE(F62:AP62,1),0)+IF(COUNT(F62:AP62)&gt;1,LARGE(F62:AP62,2),0)+IF(COUNT(F62:AP62)&gt;2,LARGE(F62:AP62,3),0)+IF(COUNT(F62:AP62)&gt;3,LARGE(F62:AP62,4),0)+IF(COUNT(F62:AP62)&gt;4,LARGE(F62:AP62,5),0)+IF(COUNT(F62:AP62)&gt;5,LARGE(F62:AP62,6),0)+IF(COUNT(F62:AP62)&gt;6,LARGE(F62:AP62,7),0)+IF(COUNT(F62:AP62)&gt;7,LARGE(F62:AP62,8),0)+IF(COUNT(F62:AP62)&gt;8,LARGE(F62:AP62,9),0)+IF(COUNT(F62:AP62)&gt;9,LARGE(F62:AP62,10),0)+IF(COUNT(F62:AP62)&gt;10,LARGE(F62:AP62,11),0)+IF(COUNT(F62:AP62)&gt;11,LARGE(F62:AP62,12),0)+IF(COUNT(F62:AP62)&gt;12,LARGE(F62:AP62,13),0)+IF(COUNT(F62:AP62)&gt;13,LARGE(F62:AP62,14),0)+IF(COUNT(F62:AP62)&gt;14,LARGE(F62:AP62,15),0)</f>
        <v>48</v>
      </c>
      <c r="AT62" s="4">
        <f>IF(COUNT(F62:AP62)&lt;22,IF(COUNT(F62:AP62)&gt;14,(COUNT(F62:AP62)-15),0)*20,120)</f>
        <v>0</v>
      </c>
      <c r="AU62" s="60">
        <f>AS62+AT62</f>
        <v>48</v>
      </c>
      <c r="AV62" s="3" t="str">
        <f>B62</f>
        <v>Bartkowiak-Geide</v>
      </c>
    </row>
    <row r="63" spans="1:49" ht="15.75" customHeight="1">
      <c r="A63" s="19"/>
      <c r="B63" s="21" t="s">
        <v>220</v>
      </c>
      <c r="C63" s="45" t="s">
        <v>221</v>
      </c>
      <c r="D63" s="21"/>
      <c r="E63" s="45"/>
      <c r="U63" s="4">
        <v>48</v>
      </c>
      <c r="AQ63" s="3">
        <f>SUM(F63:AP63)</f>
        <v>48</v>
      </c>
      <c r="AR63" s="4">
        <f>(COUNT(F63:AP63))</f>
        <v>1</v>
      </c>
      <c r="AS63" s="4">
        <f>IF(COUNT(F63:AP63)&gt;0,LARGE(F63:AP63,1),0)+IF(COUNT(F63:AP63)&gt;1,LARGE(F63:AP63,2),0)+IF(COUNT(F63:AP63)&gt;2,LARGE(F63:AP63,3),0)+IF(COUNT(F63:AP63)&gt;3,LARGE(F63:AP63,4),0)+IF(COUNT(F63:AP63)&gt;4,LARGE(F63:AP63,5),0)+IF(COUNT(F63:AP63)&gt;5,LARGE(F63:AP63,6),0)+IF(COUNT(F63:AP63)&gt;6,LARGE(F63:AP63,7),0)+IF(COUNT(F63:AP63)&gt;7,LARGE(F63:AP63,8),0)+IF(COUNT(F63:AP63)&gt;8,LARGE(F63:AP63,9),0)+IF(COUNT(F63:AP63)&gt;9,LARGE(F63:AP63,10),0)+IF(COUNT(F63:AP63)&gt;10,LARGE(F63:AP63,11),0)+IF(COUNT(F63:AP63)&gt;11,LARGE(F63:AP63,12),0)+IF(COUNT(F63:AP63)&gt;12,LARGE(F63:AP63,13),0)+IF(COUNT(F63:AP63)&gt;13,LARGE(F63:AP63,14),0)+IF(COUNT(F63:AP63)&gt;14,LARGE(F63:AP63,15),0)</f>
        <v>48</v>
      </c>
      <c r="AT63" s="4">
        <f>IF(COUNT(F63:AP63)&lt;22,IF(COUNT(F63:AP63)&gt;14,(COUNT(F63:AP63)-15),0)*20,120)</f>
        <v>0</v>
      </c>
      <c r="AU63" s="60">
        <f>AS63+AT63</f>
        <v>48</v>
      </c>
      <c r="AV63" s="17" t="str">
        <f>B63</f>
        <v>Bonten </v>
      </c>
      <c r="AW63" s="4">
        <f>A63</f>
        <v>0</v>
      </c>
    </row>
    <row r="64" spans="1:49" ht="15.75" customHeight="1">
      <c r="A64" s="19"/>
      <c r="B64" s="39" t="s">
        <v>203</v>
      </c>
      <c r="C64" s="39" t="s">
        <v>204</v>
      </c>
      <c r="D64" s="40">
        <v>1955</v>
      </c>
      <c r="E64" s="39"/>
      <c r="Q64" s="38">
        <v>48</v>
      </c>
      <c r="AQ64" s="3">
        <f>SUM(F64:AP64)</f>
        <v>48</v>
      </c>
      <c r="AR64" s="4">
        <f>(COUNT(F64:AP64))</f>
        <v>1</v>
      </c>
      <c r="AS64" s="4">
        <f>IF(COUNT(F64:AP64)&gt;0,LARGE(F64:AP64,1),0)+IF(COUNT(F64:AP64)&gt;1,LARGE(F64:AP64,2),0)+IF(COUNT(F64:AP64)&gt;2,LARGE(F64:AP64,3),0)+IF(COUNT(F64:AP64)&gt;3,LARGE(F64:AP64,4),0)+IF(COUNT(F64:AP64)&gt;4,LARGE(F64:AP64,5),0)+IF(COUNT(F64:AP64)&gt;5,LARGE(F64:AP64,6),0)+IF(COUNT(F64:AP64)&gt;6,LARGE(F64:AP64,7),0)+IF(COUNT(F64:AP64)&gt;7,LARGE(F64:AP64,8),0)+IF(COUNT(F64:AP64)&gt;8,LARGE(F64:AP64,9),0)+IF(COUNT(F64:AP64)&gt;9,LARGE(F64:AP64,10),0)+IF(COUNT(F64:AP64)&gt;10,LARGE(F64:AP64,11),0)+IF(COUNT(F64:AP64)&gt;11,LARGE(F64:AP64,12),0)+IF(COUNT(F64:AP64)&gt;12,LARGE(F64:AP64,13),0)+IF(COUNT(F64:AP64)&gt;13,LARGE(F64:AP64,14),0)+IF(COUNT(F64:AP64)&gt;14,LARGE(F64:AP64,15),0)</f>
        <v>48</v>
      </c>
      <c r="AT64" s="4">
        <f>IF(COUNT(F64:AP64)&lt;22,IF(COUNT(F64:AP64)&gt;14,(COUNT(F64:AP64)-15),0)*20,120)</f>
        <v>0</v>
      </c>
      <c r="AU64" s="60">
        <f>AS64+AT64</f>
        <v>48</v>
      </c>
      <c r="AV64" s="17" t="str">
        <f>B64</f>
        <v>Ott</v>
      </c>
      <c r="AW64" s="4">
        <f>A64</f>
        <v>0</v>
      </c>
    </row>
    <row r="65" spans="1:47" ht="15.75" customHeight="1">
      <c r="A65" s="21"/>
      <c r="B65" s="65" t="s">
        <v>280</v>
      </c>
      <c r="C65" s="65" t="s">
        <v>281</v>
      </c>
      <c r="D65" s="65" t="s">
        <v>239</v>
      </c>
      <c r="E65" s="65" t="s">
        <v>46</v>
      </c>
      <c r="AM65" s="3">
        <v>48</v>
      </c>
      <c r="AQ65" s="3">
        <f>SUM(F65:AP65)</f>
        <v>48</v>
      </c>
      <c r="AR65" s="4">
        <f>(COUNT(F65:AP65))</f>
        <v>1</v>
      </c>
      <c r="AS65" s="4">
        <f>IF(COUNT(F65:AP65)&gt;0,LARGE(F65:AP65,1),0)+IF(COUNT(F65:AP65)&gt;1,LARGE(F65:AP65,2),0)+IF(COUNT(F65:AP65)&gt;2,LARGE(F65:AP65,3),0)+IF(COUNT(F65:AP65)&gt;3,LARGE(F65:AP65,4),0)+IF(COUNT(F65:AP65)&gt;4,LARGE(F65:AP65,5),0)+IF(COUNT(F65:AP65)&gt;5,LARGE(F65:AP65,6),0)+IF(COUNT(F65:AP65)&gt;6,LARGE(F65:AP65,7),0)+IF(COUNT(F65:AP65)&gt;7,LARGE(F65:AP65,8),0)+IF(COUNT(F65:AP65)&gt;8,LARGE(F65:AP65,9),0)+IF(COUNT(F65:AP65)&gt;9,LARGE(F65:AP65,10),0)+IF(COUNT(F65:AP65)&gt;10,LARGE(F65:AP65,11),0)+IF(COUNT(F65:AP65)&gt;11,LARGE(F65:AP65,12),0)+IF(COUNT(F65:AP65)&gt;12,LARGE(F65:AP65,13),0)+IF(COUNT(F65:AP65)&gt;13,LARGE(F65:AP65,14),0)+IF(COUNT(F65:AP65)&gt;14,LARGE(F65:AP65,15),0)</f>
        <v>48</v>
      </c>
      <c r="AT65" s="4">
        <f>IF(COUNT(F65:AP65)&lt;22,IF(COUNT(F65:AP65)&gt;14,(COUNT(F65:AP65)-15),0)*20,120)</f>
        <v>0</v>
      </c>
      <c r="AU65" s="60">
        <f>AS65+AT70</f>
        <v>48</v>
      </c>
    </row>
    <row r="66" spans="1:48" ht="15.75" customHeight="1">
      <c r="A66" s="19"/>
      <c r="B66" s="21" t="s">
        <v>69</v>
      </c>
      <c r="C66" s="21" t="s">
        <v>70</v>
      </c>
      <c r="D66" s="21">
        <v>55</v>
      </c>
      <c r="E66" s="21" t="s">
        <v>71</v>
      </c>
      <c r="F66" s="11"/>
      <c r="G66" s="11">
        <v>48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3">
        <f>SUM(F66:AP66)</f>
        <v>48</v>
      </c>
      <c r="AR66" s="4">
        <f>(COUNT(F66:AP66))</f>
        <v>1</v>
      </c>
      <c r="AS66" s="4">
        <f>IF(COUNT(F66:AP66)&gt;0,LARGE(F66:AP66,1),0)+IF(COUNT(F66:AP66)&gt;1,LARGE(F66:AP66,2),0)+IF(COUNT(F66:AP66)&gt;2,LARGE(F66:AP66,3),0)+IF(COUNT(F66:AP66)&gt;3,LARGE(F66:AP66,4),0)+IF(COUNT(F66:AP66)&gt;4,LARGE(F66:AP66,5),0)+IF(COUNT(F66:AP66)&gt;5,LARGE(F66:AP66,6),0)+IF(COUNT(F66:AP66)&gt;6,LARGE(F66:AP66,7),0)+IF(COUNT(F66:AP66)&gt;7,LARGE(F66:AP66,8),0)+IF(COUNT(F66:AP66)&gt;8,LARGE(F66:AP66,9),0)+IF(COUNT(F66:AP66)&gt;9,LARGE(F66:AP66,10),0)+IF(COUNT(F66:AP66)&gt;10,LARGE(F66:AP66,11),0)+IF(COUNT(F66:AP66)&gt;11,LARGE(F66:AP66,12),0)+IF(COUNT(F66:AP66)&gt;12,LARGE(F66:AP66,13),0)+IF(COUNT(F66:AP66)&gt;13,LARGE(F66:AP66,14),0)+IF(COUNT(F66:AP66)&gt;14,LARGE(F66:AP66,15),0)</f>
        <v>48</v>
      </c>
      <c r="AT66" s="4">
        <f>IF(COUNT(F66:AP66)&lt;22,IF(COUNT(F66:AP66)&gt;14,(COUNT(F66:AP66)-15),0)*20,120)</f>
        <v>0</v>
      </c>
      <c r="AU66" s="60">
        <f>AS66+AT66</f>
        <v>48</v>
      </c>
      <c r="AV66" s="3" t="str">
        <f>B66</f>
        <v>Rothaupt</v>
      </c>
    </row>
    <row r="67" spans="1:47" ht="15.75" customHeight="1">
      <c r="A67" s="21"/>
      <c r="B67" s="65" t="s">
        <v>295</v>
      </c>
      <c r="C67" s="65" t="s">
        <v>296</v>
      </c>
      <c r="D67" s="65" t="s">
        <v>239</v>
      </c>
      <c r="E67" s="65" t="s">
        <v>297</v>
      </c>
      <c r="AM67" s="20">
        <v>48</v>
      </c>
      <c r="AQ67" s="4">
        <f>SUM(F67:AP67)</f>
        <v>48</v>
      </c>
      <c r="AR67" s="4">
        <f>(COUNT(F67:AP67))</f>
        <v>1</v>
      </c>
      <c r="AS67" s="4">
        <f>IF(COUNT(F67:AP67)&gt;0,LARGE(F67:AP67,1),0)+IF(COUNT(F67:AP67)&gt;1,LARGE(F67:AP67,2),0)+IF(COUNT(F67:AP67)&gt;2,LARGE(F67:AP67,3),0)+IF(COUNT(F67:AP67)&gt;3,LARGE(F67:AP67,4),0)+IF(COUNT(F67:AP67)&gt;4,LARGE(F67:AP67,5),0)+IF(COUNT(F67:AP67)&gt;5,LARGE(F67:AP67,6),0)+IF(COUNT(F67:AP67)&gt;6,LARGE(F67:AP67,7),0)+IF(COUNT(F67:AP67)&gt;7,LARGE(F67:AP67,8),0)+IF(COUNT(F67:AP67)&gt;8,LARGE(F67:AP67,9),0)+IF(COUNT(F67:AP67)&gt;9,LARGE(F67:AP67,10),0)+IF(COUNT(F67:AP67)&gt;10,LARGE(F67:AP67,11),0)+IF(COUNT(F67:AP67)&gt;11,LARGE(F67:AP67,12),0)+IF(COUNT(F67:AP67)&gt;12,LARGE(F67:AP67,13),0)+IF(COUNT(F67:AP67)&gt;13,LARGE(F67:AP67,14),0)+IF(COUNT(F67:AP67)&gt;14,LARGE(F67:AP67,15),0)</f>
        <v>48</v>
      </c>
      <c r="AT67" s="4">
        <f>IF(COUNT(F67:AP67)&lt;22,IF(COUNT(F67:AP67)&gt;14,(COUNT(F67:AP67)-15),0)*20,120)</f>
        <v>0</v>
      </c>
      <c r="AU67" s="60">
        <f>AS67+AT72</f>
        <v>48</v>
      </c>
    </row>
    <row r="68" spans="1:47" ht="15.75" customHeight="1">
      <c r="A68" s="21"/>
      <c r="B68" s="57" t="s">
        <v>262</v>
      </c>
      <c r="C68" s="57" t="s">
        <v>177</v>
      </c>
      <c r="D68" s="57"/>
      <c r="E68" s="57" t="s">
        <v>263</v>
      </c>
      <c r="AC68" s="4">
        <v>48</v>
      </c>
      <c r="AQ68" s="3">
        <f>SUM(F68:AP68)</f>
        <v>48</v>
      </c>
      <c r="AR68" s="4">
        <f>(COUNT(F68:AP68))</f>
        <v>1</v>
      </c>
      <c r="AS68" s="4">
        <f>IF(COUNT(F68:AP68)&gt;0,LARGE(F68:AP68,1),0)+IF(COUNT(F68:AP68)&gt;1,LARGE(F68:AP68,2),0)+IF(COUNT(F68:AP68)&gt;2,LARGE(F68:AP68,3),0)+IF(COUNT(F68:AP68)&gt;3,LARGE(F68:AP68,4),0)+IF(COUNT(F68:AP68)&gt;4,LARGE(F68:AP68,5),0)+IF(COUNT(F68:AP68)&gt;5,LARGE(F68:AP68,6),0)+IF(COUNT(F68:AP68)&gt;6,LARGE(F68:AP68,7),0)+IF(COUNT(F68:AP68)&gt;7,LARGE(F68:AP68,8),0)+IF(COUNT(F68:AP68)&gt;8,LARGE(F68:AP68,9),0)+IF(COUNT(F68:AP68)&gt;9,LARGE(F68:AP68,10),0)+IF(COUNT(F68:AP68)&gt;10,LARGE(F68:AP68,11),0)+IF(COUNT(F68:AP68)&gt;11,LARGE(F68:AP68,12),0)+IF(COUNT(F68:AP68)&gt;12,LARGE(F68:AP68,13),0)+IF(COUNT(F68:AP68)&gt;13,LARGE(F68:AP68,14),0)+IF(COUNT(F68:AP68)&gt;14,LARGE(F68:AP68,15),0)</f>
        <v>48</v>
      </c>
      <c r="AT68" s="4">
        <f>IF(COUNT(F68:AP68)&lt;22,IF(COUNT(F68:AP68)&gt;14,(COUNT(F68:AP68)-15),0)*20,120)</f>
        <v>0</v>
      </c>
      <c r="AU68" s="60">
        <f>AS68+AT68</f>
        <v>48</v>
      </c>
    </row>
    <row r="69" spans="1:49" ht="15.75" customHeight="1">
      <c r="A69" s="17"/>
      <c r="B69" s="21" t="s">
        <v>151</v>
      </c>
      <c r="C69" s="21" t="s">
        <v>152</v>
      </c>
      <c r="D69" s="21"/>
      <c r="E69" s="21" t="s">
        <v>153</v>
      </c>
      <c r="F69" s="6"/>
      <c r="G69" s="6"/>
      <c r="K69" s="4">
        <v>48</v>
      </c>
      <c r="AQ69" s="3">
        <f>SUM(F69:AP69)</f>
        <v>48</v>
      </c>
      <c r="AR69" s="4">
        <f>(COUNT(F69:AP69))</f>
        <v>1</v>
      </c>
      <c r="AS69" s="4">
        <f>IF(COUNT(F69:AP69)&gt;0,LARGE(F69:AP69,1),0)+IF(COUNT(F69:AP69)&gt;1,LARGE(F69:AP69,2),0)+IF(COUNT(F69:AP69)&gt;2,LARGE(F69:AP69,3),0)+IF(COUNT(F69:AP69)&gt;3,LARGE(F69:AP69,4),0)+IF(COUNT(F69:AP69)&gt;4,LARGE(F69:AP69,5),0)+IF(COUNT(F69:AP69)&gt;5,LARGE(F69:AP69,6),0)+IF(COUNT(F69:AP69)&gt;6,LARGE(F69:AP69,7),0)+IF(COUNT(F69:AP69)&gt;7,LARGE(F69:AP69,8),0)+IF(COUNT(F69:AP69)&gt;8,LARGE(F69:AP69,9),0)+IF(COUNT(F69:AP69)&gt;9,LARGE(F69:AP69,10),0)+IF(COUNT(F69:AP69)&gt;10,LARGE(F69:AP69,11),0)+IF(COUNT(F69:AP69)&gt;11,LARGE(F69:AP69,12),0)+IF(COUNT(F69:AP69)&gt;12,LARGE(F69:AP69,13),0)+IF(COUNT(F69:AP69)&gt;13,LARGE(F69:AP69,14),0)+IF(COUNT(F69:AP69)&gt;14,LARGE(F69:AP69,15),0)</f>
        <v>48</v>
      </c>
      <c r="AT69" s="4">
        <f>IF(COUNT(F69:AP69)&lt;22,IF(COUNT(F69:AP69)&gt;14,(COUNT(F69:AP69)-15),0)*20,120)</f>
        <v>0</v>
      </c>
      <c r="AU69" s="60">
        <f>AS69+AT69</f>
        <v>48</v>
      </c>
      <c r="AV69" s="17" t="str">
        <f>B69</f>
        <v>Weber</v>
      </c>
      <c r="AW69" s="4">
        <f>A69</f>
        <v>0</v>
      </c>
    </row>
    <row r="70" spans="1:48" ht="15.75" customHeight="1">
      <c r="A70" s="19"/>
      <c r="B70" s="21" t="s">
        <v>81</v>
      </c>
      <c r="C70" s="21" t="s">
        <v>82</v>
      </c>
      <c r="D70" s="21">
        <v>53</v>
      </c>
      <c r="E70" s="21" t="s">
        <v>83</v>
      </c>
      <c r="F70" s="11"/>
      <c r="G70" s="20">
        <v>47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3">
        <f>SUM(F70:AP70)</f>
        <v>47</v>
      </c>
      <c r="AR70" s="4">
        <f>(COUNT(F70:AP70))</f>
        <v>1</v>
      </c>
      <c r="AS70" s="4">
        <f>IF(COUNT(F70:AP70)&gt;0,LARGE(F70:AP70,1),0)+IF(COUNT(F70:AP70)&gt;1,LARGE(F70:AP70,2),0)+IF(COUNT(F70:AP70)&gt;2,LARGE(F70:AP70,3),0)+IF(COUNT(F70:AP70)&gt;3,LARGE(F70:AP70,4),0)+IF(COUNT(F70:AP70)&gt;4,LARGE(F70:AP70,5),0)+IF(COUNT(F70:AP70)&gt;5,LARGE(F70:AP70,6),0)+IF(COUNT(F70:AP70)&gt;6,LARGE(F70:AP70,7),0)+IF(COUNT(F70:AP70)&gt;7,LARGE(F70:AP70,8),0)+IF(COUNT(F70:AP70)&gt;8,LARGE(F70:AP70,9),0)+IF(COUNT(F70:AP70)&gt;9,LARGE(F70:AP70,10),0)+IF(COUNT(F70:AP70)&gt;10,LARGE(F70:AP70,11),0)+IF(COUNT(F70:AP70)&gt;11,LARGE(F70:AP70,12),0)+IF(COUNT(F70:AP70)&gt;12,LARGE(F70:AP70,13),0)+IF(COUNT(F70:AP70)&gt;13,LARGE(F70:AP70,14),0)+IF(COUNT(F70:AP70)&gt;14,LARGE(F70:AP70,15),0)</f>
        <v>47</v>
      </c>
      <c r="AT70" s="4">
        <f>IF(COUNT(F70:AP70)&lt;22,IF(COUNT(F70:AP70)&gt;14,(COUNT(F70:AP70)-15),0)*20,120)</f>
        <v>0</v>
      </c>
      <c r="AU70" s="60">
        <f>AS70+AT70</f>
        <v>47</v>
      </c>
      <c r="AV70" s="3" t="str">
        <f>B70</f>
        <v>Bittner</v>
      </c>
    </row>
    <row r="71" spans="1:47" ht="15.75" customHeight="1">
      <c r="A71" s="21"/>
      <c r="B71" s="57" t="s">
        <v>264</v>
      </c>
      <c r="C71" s="57" t="s">
        <v>265</v>
      </c>
      <c r="D71" s="57"/>
      <c r="E71" s="57" t="s">
        <v>266</v>
      </c>
      <c r="AC71" s="4">
        <v>47</v>
      </c>
      <c r="AQ71" s="3">
        <f aca="true" t="shared" si="1" ref="AQ71:AQ113">SUM(F71:AP71)</f>
        <v>47</v>
      </c>
      <c r="AR71" s="4">
        <f>(COUNT(F71:AP71))</f>
        <v>1</v>
      </c>
      <c r="AS71" s="4">
        <f>IF(COUNT(F71:AP71)&gt;0,LARGE(F71:AP71,1),0)+IF(COUNT(F71:AP71)&gt;1,LARGE(F71:AP71,2),0)+IF(COUNT(F71:AP71)&gt;2,LARGE(F71:AP71,3),0)+IF(COUNT(F71:AP71)&gt;3,LARGE(F71:AP71,4),0)+IF(COUNT(F71:AP71)&gt;4,LARGE(F71:AP71,5),0)+IF(COUNT(F71:AP71)&gt;5,LARGE(F71:AP71,6),0)+IF(COUNT(F71:AP71)&gt;6,LARGE(F71:AP71,7),0)+IF(COUNT(F71:AP71)&gt;7,LARGE(F71:AP71,8),0)+IF(COUNT(F71:AP71)&gt;8,LARGE(F71:AP71,9),0)+IF(COUNT(F71:AP71)&gt;9,LARGE(F71:AP71,10),0)+IF(COUNT(F71:AP71)&gt;10,LARGE(F71:AP71,11),0)+IF(COUNT(F71:AP71)&gt;11,LARGE(F71:AP71,12),0)+IF(COUNT(F71:AP71)&gt;12,LARGE(F71:AP71,13),0)+IF(COUNT(F71:AP71)&gt;13,LARGE(F71:AP71,14),0)+IF(COUNT(F71:AP71)&gt;14,LARGE(F71:AP71,15),0)</f>
        <v>47</v>
      </c>
      <c r="AT71" s="4">
        <f>IF(COUNT(F71:AP71)&lt;22,IF(COUNT(F71:AP71)&gt;14,(COUNT(F71:AP71)-15),0)*20,120)</f>
        <v>0</v>
      </c>
      <c r="AU71" s="60">
        <f>AS71+AT71</f>
        <v>47</v>
      </c>
    </row>
    <row r="72" spans="1:49" ht="15.75" customHeight="1">
      <c r="A72" s="19"/>
      <c r="B72" s="75" t="s">
        <v>210</v>
      </c>
      <c r="C72" s="75" t="s">
        <v>211</v>
      </c>
      <c r="D72" s="76">
        <v>1953</v>
      </c>
      <c r="E72" s="75" t="s">
        <v>212</v>
      </c>
      <c r="F72" s="6"/>
      <c r="G72" s="6"/>
      <c r="R72" s="20">
        <v>47</v>
      </c>
      <c r="AQ72" s="3">
        <f t="shared" si="1"/>
        <v>47</v>
      </c>
      <c r="AR72" s="4">
        <f>(COUNT(F72:AP72))</f>
        <v>1</v>
      </c>
      <c r="AS72" s="4">
        <f>IF(COUNT(F72:AP72)&gt;0,LARGE(F72:AP72,1),0)+IF(COUNT(F72:AP72)&gt;1,LARGE(F72:AP72,2),0)+IF(COUNT(F72:AP72)&gt;2,LARGE(F72:AP72,3),0)+IF(COUNT(F72:AP72)&gt;3,LARGE(F72:AP72,4),0)+IF(COUNT(F72:AP72)&gt;4,LARGE(F72:AP72,5),0)+IF(COUNT(F72:AP72)&gt;5,LARGE(F72:AP72,6),0)+IF(COUNT(F72:AP72)&gt;6,LARGE(F72:AP72,7),0)+IF(COUNT(F72:AP72)&gt;7,LARGE(F72:AP72,8),0)+IF(COUNT(F72:AP72)&gt;8,LARGE(F72:AP72,9),0)+IF(COUNT(F72:AP72)&gt;9,LARGE(F72:AP72,10),0)+IF(COUNT(F72:AP72)&gt;10,LARGE(F72:AP72,11),0)+IF(COUNT(F72:AP72)&gt;11,LARGE(F72:AP72,12),0)+IF(COUNT(F72:AP72)&gt;12,LARGE(F72:AP72,13),0)+IF(COUNT(F72:AP72)&gt;13,LARGE(F72:AP72,14),0)+IF(COUNT(F72:AP72)&gt;14,LARGE(F72:AP72,15),0)</f>
        <v>47</v>
      </c>
      <c r="AT72" s="4">
        <f>IF(COUNT(F72:AP72)&lt;22,IF(COUNT(F72:AP72)&gt;14,(COUNT(F72:AP72)-15),0)*20,120)</f>
        <v>0</v>
      </c>
      <c r="AU72" s="60">
        <f>AS72+AT72</f>
        <v>47</v>
      </c>
      <c r="AV72" s="17" t="str">
        <f>B72</f>
        <v>Dreher-Küsters </v>
      </c>
      <c r="AW72" s="8">
        <f>A72</f>
        <v>0</v>
      </c>
    </row>
    <row r="73" spans="1:47" ht="15.75" customHeight="1">
      <c r="A73" s="21"/>
      <c r="B73" s="55" t="s">
        <v>323</v>
      </c>
      <c r="C73" s="55" t="s">
        <v>324</v>
      </c>
      <c r="D73" s="55">
        <v>1954</v>
      </c>
      <c r="E73" s="55" t="s">
        <v>325</v>
      </c>
      <c r="AP73" s="4">
        <v>47</v>
      </c>
      <c r="AQ73" s="4">
        <f t="shared" si="1"/>
        <v>47</v>
      </c>
      <c r="AR73" s="4">
        <f>(COUNT(F73:AP73))</f>
        <v>1</v>
      </c>
      <c r="AS73" s="4">
        <f>IF(COUNT(F73:AP73)&gt;0,LARGE(F73:AP73,1),0)+IF(COUNT(F73:AP73)&gt;1,LARGE(F73:AP73,2),0)+IF(COUNT(F73:AP73)&gt;2,LARGE(F73:AP73,3),0)+IF(COUNT(F73:AP73)&gt;3,LARGE(F73:AP73,4),0)+IF(COUNT(F73:AP73)&gt;4,LARGE(F73:AP73,5),0)+IF(COUNT(F73:AP73)&gt;5,LARGE(F73:AP73,6),0)+IF(COUNT(F73:AP73)&gt;6,LARGE(F73:AP73,7),0)+IF(COUNT(F73:AP73)&gt;7,LARGE(F73:AP73,8),0)+IF(COUNT(F73:AP73)&gt;8,LARGE(F73:AP73,9),0)+IF(COUNT(F73:AP73)&gt;9,LARGE(F73:AP73,10),0)+IF(COUNT(F73:AP73)&gt;10,LARGE(F73:AP73,11),0)+IF(COUNT(F73:AP73)&gt;11,LARGE(F73:AP73,12),0)+IF(COUNT(F73:AP73)&gt;12,LARGE(F73:AP73,13),0)+IF(COUNT(F73:AP73)&gt;13,LARGE(F73:AP73,14),0)+IF(COUNT(F73:AP73)&gt;14,LARGE(F73:AP73,15),0)</f>
        <v>47</v>
      </c>
      <c r="AT73" s="4">
        <f>IF(COUNT(F73:AP73)&lt;22,IF(COUNT(F73:AP73)&gt;14,(COUNT(F73:AP73)-15),0)*20,120)</f>
        <v>0</v>
      </c>
      <c r="AU73" s="60">
        <f>AS73+AT78</f>
        <v>47</v>
      </c>
    </row>
    <row r="74" spans="1:47" ht="15.75" customHeight="1">
      <c r="A74" s="21"/>
      <c r="B74" s="46" t="s">
        <v>224</v>
      </c>
      <c r="C74" s="46" t="s">
        <v>225</v>
      </c>
      <c r="D74" s="46">
        <v>1955</v>
      </c>
      <c r="E74" s="46" t="s">
        <v>226</v>
      </c>
      <c r="V74" s="4">
        <v>47</v>
      </c>
      <c r="AQ74" s="4">
        <f t="shared" si="1"/>
        <v>47</v>
      </c>
      <c r="AR74" s="4">
        <f>(COUNT(F74:AP74))</f>
        <v>1</v>
      </c>
      <c r="AS74" s="4">
        <f>IF(COUNT(F74:AP74)&gt;0,LARGE(F74:AP74,1),0)+IF(COUNT(F74:AP74)&gt;1,LARGE(F74:AP74,2),0)+IF(COUNT(F74:AP74)&gt;2,LARGE(F74:AP74,3),0)+IF(COUNT(F74:AP74)&gt;3,LARGE(F74:AP74,4),0)+IF(COUNT(F74:AP74)&gt;4,LARGE(F74:AP74,5),0)+IF(COUNT(F74:AP74)&gt;5,LARGE(F74:AP74,6),0)+IF(COUNT(F74:AP74)&gt;6,LARGE(F74:AP74,7),0)+IF(COUNT(F74:AP74)&gt;7,LARGE(F74:AP74,8),0)+IF(COUNT(F74:AP74)&gt;8,LARGE(F74:AP74,9),0)+IF(COUNT(F74:AP74)&gt;9,LARGE(F74:AP74,10),0)+IF(COUNT(F74:AP74)&gt;10,LARGE(F74:AP74,11),0)+IF(COUNT(F74:AP74)&gt;11,LARGE(F74:AP74,12),0)+IF(COUNT(F74:AP74)&gt;12,LARGE(F74:AP74,13),0)+IF(COUNT(F74:AP74)&gt;13,LARGE(F74:AP74,14),0)+IF(COUNT(F74:AP74)&gt;14,LARGE(F74:AP74,15),0)</f>
        <v>47</v>
      </c>
      <c r="AT74" s="4">
        <f>IF(COUNT(F74:AP74)&lt;22,IF(COUNT(F74:AP74)&gt;14,(COUNT(F74:AP74)-15),0)*20,120)</f>
        <v>0</v>
      </c>
      <c r="AU74" s="61">
        <f>AS74+AT74</f>
        <v>47</v>
      </c>
    </row>
    <row r="75" spans="1:47" ht="15.75" customHeight="1">
      <c r="A75" s="21"/>
      <c r="B75" s="58" t="s">
        <v>267</v>
      </c>
      <c r="C75" s="45" t="s">
        <v>268</v>
      </c>
      <c r="D75" s="45">
        <v>1957</v>
      </c>
      <c r="E75" s="45" t="s">
        <v>269</v>
      </c>
      <c r="AI75" s="4">
        <v>47</v>
      </c>
      <c r="AQ75" s="3">
        <f t="shared" si="1"/>
        <v>47</v>
      </c>
      <c r="AR75" s="4">
        <f>(COUNT(F75:AP75))</f>
        <v>1</v>
      </c>
      <c r="AS75" s="4">
        <f>IF(COUNT(F75:AP75)&gt;0,LARGE(F75:AP75,1),0)+IF(COUNT(F75:AP75)&gt;1,LARGE(F75:AP75,2),0)+IF(COUNT(F75:AP75)&gt;2,LARGE(F75:AP75,3),0)+IF(COUNT(F75:AP75)&gt;3,LARGE(F75:AP75,4),0)+IF(COUNT(F75:AP75)&gt;4,LARGE(F75:AP75,5),0)+IF(COUNT(F75:AP75)&gt;5,LARGE(F75:AP75,6),0)+IF(COUNT(F75:AP75)&gt;6,LARGE(F75:AP75,7),0)+IF(COUNT(F75:AP75)&gt;7,LARGE(F75:AP75,8),0)+IF(COUNT(F75:AP75)&gt;8,LARGE(F75:AP75,9),0)+IF(COUNT(F75:AP75)&gt;9,LARGE(F75:AP75,10),0)+IF(COUNT(F75:AP75)&gt;10,LARGE(F75:AP75,11),0)+IF(COUNT(F75:AP75)&gt;11,LARGE(F75:AP75,12),0)+IF(COUNT(F75:AP75)&gt;12,LARGE(F75:AP75,13),0)+IF(COUNT(F75:AP75)&gt;13,LARGE(F75:AP75,14),0)+IF(COUNT(F75:AP75)&gt;14,LARGE(F75:AP75,15),0)</f>
        <v>47</v>
      </c>
      <c r="AT75" s="4">
        <f>IF(COUNT(F75:AP75)&lt;22,IF(COUNT(F75:AP75)&gt;14,(COUNT(F75:AP75)-15),0)*20,120)</f>
        <v>0</v>
      </c>
      <c r="AU75" s="60">
        <f>AS75+AT75</f>
        <v>47</v>
      </c>
    </row>
    <row r="76" spans="2:47" ht="15.75" customHeight="1">
      <c r="B76" s="79" t="s">
        <v>288</v>
      </c>
      <c r="C76" s="81" t="s">
        <v>183</v>
      </c>
      <c r="D76" s="81" t="s">
        <v>278</v>
      </c>
      <c r="E76" s="81" t="s">
        <v>289</v>
      </c>
      <c r="AM76" s="4">
        <v>47</v>
      </c>
      <c r="AQ76" s="4">
        <f t="shared" si="1"/>
        <v>47</v>
      </c>
      <c r="AR76" s="4">
        <f>(COUNT(F76:AP76))</f>
        <v>1</v>
      </c>
      <c r="AS76" s="4">
        <f>IF(COUNT(F76:AP76)&gt;0,LARGE(F76:AP76,1),0)+IF(COUNT(F76:AP76)&gt;1,LARGE(F76:AP76,2),0)+IF(COUNT(F76:AP76)&gt;2,LARGE(F76:AP76,3),0)+IF(COUNT(F76:AP76)&gt;3,LARGE(F76:AP76,4),0)+IF(COUNT(F76:AP76)&gt;4,LARGE(F76:AP76,5),0)+IF(COUNT(F76:AP76)&gt;5,LARGE(F76:AP76,6),0)+IF(COUNT(F76:AP76)&gt;6,LARGE(F76:AP76,7),0)+IF(COUNT(F76:AP76)&gt;7,LARGE(F76:AP76,8),0)+IF(COUNT(F76:AP76)&gt;8,LARGE(F76:AP76,9),0)+IF(COUNT(F76:AP76)&gt;9,LARGE(F76:AP76,10),0)+IF(COUNT(F76:AP76)&gt;10,LARGE(F76:AP76,11),0)+IF(COUNT(F76:AP76)&gt;11,LARGE(F76:AP76,12),0)+IF(COUNT(F76:AP76)&gt;12,LARGE(F76:AP76,13),0)+IF(COUNT(F76:AP76)&gt;13,LARGE(F76:AP76,14),0)+IF(COUNT(F76:AP76)&gt;14,LARGE(F76:AP76,15),0)</f>
        <v>47</v>
      </c>
      <c r="AT76" s="4">
        <f>IF(COUNT(F76:AP76)&lt;22,IF(COUNT(F76:AP76)&gt;14,(COUNT(F76:AP76)-15),0)*20,120)</f>
        <v>0</v>
      </c>
      <c r="AU76" s="60">
        <f>AS76+AT81</f>
        <v>47</v>
      </c>
    </row>
    <row r="77" spans="1:49" ht="15.75" customHeight="1">
      <c r="A77" s="51"/>
      <c r="B77" s="77" t="s">
        <v>154</v>
      </c>
      <c r="C77" s="77" t="s">
        <v>155</v>
      </c>
      <c r="D77" s="77"/>
      <c r="E77" s="77" t="s">
        <v>156</v>
      </c>
      <c r="F77" s="6"/>
      <c r="G77" s="6"/>
      <c r="K77" s="4">
        <v>47</v>
      </c>
      <c r="AQ77" s="3">
        <f t="shared" si="1"/>
        <v>47</v>
      </c>
      <c r="AR77" s="4">
        <f>(COUNT(F77:AP77))</f>
        <v>1</v>
      </c>
      <c r="AS77" s="4">
        <f>IF(COUNT(F77:AP77)&gt;0,LARGE(F77:AP77,1),0)+IF(COUNT(F77:AP77)&gt;1,LARGE(F77:AP77,2),0)+IF(COUNT(F77:AP77)&gt;2,LARGE(F77:AP77,3),0)+IF(COUNT(F77:AP77)&gt;3,LARGE(F77:AP77,4),0)+IF(COUNT(F77:AP77)&gt;4,LARGE(F77:AP77,5),0)+IF(COUNT(F77:AP77)&gt;5,LARGE(F77:AP77,6),0)+IF(COUNT(F77:AP77)&gt;6,LARGE(F77:AP77,7),0)+IF(COUNT(F77:AP77)&gt;7,LARGE(F77:AP77,8),0)+IF(COUNT(F77:AP77)&gt;8,LARGE(F77:AP77,9),0)+IF(COUNT(F77:AP77)&gt;9,LARGE(F77:AP77,10),0)+IF(COUNT(F77:AP77)&gt;10,LARGE(F77:AP77,11),0)+IF(COUNT(F77:AP77)&gt;11,LARGE(F77:AP77,12),0)+IF(COUNT(F77:AP77)&gt;12,LARGE(F77:AP77,13),0)+IF(COUNT(F77:AP77)&gt;13,LARGE(F77:AP77,14),0)+IF(COUNT(F77:AP77)&gt;14,LARGE(F77:AP77,15),0)</f>
        <v>47</v>
      </c>
      <c r="AT77" s="4">
        <f>IF(COUNT(F77:AP77)&lt;22,IF(COUNT(F77:AP77)&gt;14,(COUNT(F77:AP77)-15),0)*20,120)</f>
        <v>0</v>
      </c>
      <c r="AU77" s="60">
        <f>AS77+AT77</f>
        <v>47</v>
      </c>
      <c r="AV77" s="17" t="str">
        <f>B77</f>
        <v>Münster</v>
      </c>
      <c r="AW77" s="4">
        <f>A77</f>
        <v>0</v>
      </c>
    </row>
    <row r="78" spans="1:49" ht="15.75" customHeight="1">
      <c r="A78" s="51"/>
      <c r="B78" s="21" t="s">
        <v>124</v>
      </c>
      <c r="C78" s="21" t="s">
        <v>125</v>
      </c>
      <c r="D78" s="21">
        <v>57</v>
      </c>
      <c r="E78" s="21" t="s">
        <v>44</v>
      </c>
      <c r="F78" s="5"/>
      <c r="G78" s="5"/>
      <c r="H78" s="5"/>
      <c r="I78" s="5"/>
      <c r="J78" s="11">
        <v>47</v>
      </c>
      <c r="K78" s="5"/>
      <c r="L78" s="7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3">
        <f t="shared" si="1"/>
        <v>47</v>
      </c>
      <c r="AR78" s="4">
        <f>(COUNT(F78:AP78))</f>
        <v>1</v>
      </c>
      <c r="AS78" s="4">
        <f>IF(COUNT(F78:AP78)&gt;0,LARGE(F78:AP78,1),0)+IF(COUNT(F78:AP78)&gt;1,LARGE(F78:AP78,2),0)+IF(COUNT(F78:AP78)&gt;2,LARGE(F78:AP78,3),0)+IF(COUNT(F78:AP78)&gt;3,LARGE(F78:AP78,4),0)+IF(COUNT(F78:AP78)&gt;4,LARGE(F78:AP78,5),0)+IF(COUNT(F78:AP78)&gt;5,LARGE(F78:AP78,6),0)+IF(COUNT(F78:AP78)&gt;6,LARGE(F78:AP78,7),0)+IF(COUNT(F78:AP78)&gt;7,LARGE(F78:AP78,8),0)+IF(COUNT(F78:AP78)&gt;8,LARGE(F78:AP78,9),0)+IF(COUNT(F78:AP78)&gt;9,LARGE(F78:AP78,10),0)+IF(COUNT(F78:AP78)&gt;10,LARGE(F78:AP78,11),0)+IF(COUNT(F78:AP78)&gt;11,LARGE(F78:AP78,12),0)+IF(COUNT(F78:AP78)&gt;12,LARGE(F78:AP78,13),0)+IF(COUNT(F78:AP78)&gt;13,LARGE(F78:AP78,14),0)+IF(COUNT(F78:AP78)&gt;14,LARGE(F78:AP78,15),0)</f>
        <v>47</v>
      </c>
      <c r="AT78" s="4">
        <f>IF(COUNT(F78:AP78)&lt;22,IF(COUNT(F78:AP78)&gt;14,(COUNT(F78:AP78)-15),0)*20,120)</f>
        <v>0</v>
      </c>
      <c r="AU78" s="60">
        <f>AS78+AT78</f>
        <v>47</v>
      </c>
      <c r="AV78" s="18" t="str">
        <f>B78</f>
        <v>Peeren</v>
      </c>
      <c r="AW78" s="4">
        <f>A78</f>
        <v>0</v>
      </c>
    </row>
    <row r="79" spans="2:47" ht="15.75" customHeight="1">
      <c r="B79" s="65" t="s">
        <v>282</v>
      </c>
      <c r="C79" s="65" t="s">
        <v>283</v>
      </c>
      <c r="D79" s="65" t="s">
        <v>278</v>
      </c>
      <c r="E79" s="65" t="s">
        <v>284</v>
      </c>
      <c r="AM79" s="3">
        <v>47</v>
      </c>
      <c r="AQ79" s="3">
        <f t="shared" si="1"/>
        <v>47</v>
      </c>
      <c r="AR79" s="4">
        <f>(COUNT(F79:AP79))</f>
        <v>1</v>
      </c>
      <c r="AS79" s="4">
        <f>IF(COUNT(F79:AP79)&gt;0,LARGE(F79:AP79,1),0)+IF(COUNT(F79:AP79)&gt;1,LARGE(F79:AP79,2),0)+IF(COUNT(F79:AP79)&gt;2,LARGE(F79:AP79,3),0)+IF(COUNT(F79:AP79)&gt;3,LARGE(F79:AP79,4),0)+IF(COUNT(F79:AP79)&gt;4,LARGE(F79:AP79,5),0)+IF(COUNT(F79:AP79)&gt;5,LARGE(F79:AP79,6),0)+IF(COUNT(F79:AP79)&gt;6,LARGE(F79:AP79,7),0)+IF(COUNT(F79:AP79)&gt;7,LARGE(F79:AP79,8),0)+IF(COUNT(F79:AP79)&gt;8,LARGE(F79:AP79,9),0)+IF(COUNT(F79:AP79)&gt;9,LARGE(F79:AP79,10),0)+IF(COUNT(F79:AP79)&gt;10,LARGE(F79:AP79,11),0)+IF(COUNT(F79:AP79)&gt;11,LARGE(F79:AP79,12),0)+IF(COUNT(F79:AP79)&gt;12,LARGE(F79:AP79,13),0)+IF(COUNT(F79:AP79)&gt;13,LARGE(F79:AP79,14),0)+IF(COUNT(F79:AP79)&gt;14,LARGE(F79:AP79,15),0)</f>
        <v>47</v>
      </c>
      <c r="AT79" s="4">
        <f>IF(COUNT(F79:AP79)&lt;22,IF(COUNT(F79:AP79)&gt;14,(COUNT(F79:AP79)-15),0)*20,120)</f>
        <v>0</v>
      </c>
      <c r="AU79" s="60">
        <f>AS79+AT84</f>
        <v>47</v>
      </c>
    </row>
    <row r="80" spans="1:48" ht="15.75" customHeight="1">
      <c r="A80" s="51"/>
      <c r="B80" s="25" t="s">
        <v>105</v>
      </c>
      <c r="C80" s="25" t="s">
        <v>106</v>
      </c>
      <c r="D80" s="25">
        <v>55</v>
      </c>
      <c r="E80" s="25" t="s">
        <v>107</v>
      </c>
      <c r="G80" s="11"/>
      <c r="H80" s="11">
        <v>47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3">
        <f t="shared" si="1"/>
        <v>47</v>
      </c>
      <c r="AR80" s="4">
        <f>(COUNT(F80:AP80))</f>
        <v>1</v>
      </c>
      <c r="AS80" s="4">
        <f>IF(COUNT(F80:AP80)&gt;0,LARGE(F80:AP80,1),0)+IF(COUNT(F80:AP80)&gt;1,LARGE(F80:AP80,2),0)+IF(COUNT(F80:AP80)&gt;2,LARGE(F80:AP80,3),0)+IF(COUNT(F80:AP80)&gt;3,LARGE(F80:AP80,4),0)+IF(COUNT(F80:AP80)&gt;4,LARGE(F80:AP80,5),0)+IF(COUNT(F80:AP80)&gt;5,LARGE(F80:AP80,6),0)+IF(COUNT(F80:AP80)&gt;6,LARGE(F80:AP80,7),0)+IF(COUNT(F80:AP80)&gt;7,LARGE(F80:AP80,8),0)+IF(COUNT(F80:AP80)&gt;8,LARGE(F80:AP80,9),0)+IF(COUNT(F80:AP80)&gt;9,LARGE(F80:AP80,10),0)+IF(COUNT(F80:AP80)&gt;10,LARGE(F80:AP80,11),0)+IF(COUNT(F80:AP80)&gt;11,LARGE(F80:AP80,12),0)+IF(COUNT(F80:AP80)&gt;12,LARGE(F80:AP80,13),0)+IF(COUNT(F80:AP80)&gt;13,LARGE(F80:AP80,14),0)+IF(COUNT(F80:AP80)&gt;14,LARGE(F80:AP80,15),0)</f>
        <v>47</v>
      </c>
      <c r="AT80" s="4">
        <f>IF(COUNT(F80:AP80)&lt;22,IF(COUNT(F80:AP80)&gt;14,(COUNT(F80:AP80)-15),0)*20,120)</f>
        <v>0</v>
      </c>
      <c r="AU80" s="60">
        <f>AS80+AT80</f>
        <v>47</v>
      </c>
      <c r="AV80" s="3" t="str">
        <f>B80</f>
        <v>Ziemons</v>
      </c>
    </row>
    <row r="81" spans="1:49" ht="15.75" customHeight="1">
      <c r="A81" s="51"/>
      <c r="B81" s="21" t="s">
        <v>126</v>
      </c>
      <c r="C81" s="21" t="s">
        <v>127</v>
      </c>
      <c r="D81" s="21">
        <v>54</v>
      </c>
      <c r="E81" s="21" t="s">
        <v>44</v>
      </c>
      <c r="J81" s="11">
        <v>46</v>
      </c>
      <c r="AQ81" s="3">
        <f t="shared" si="1"/>
        <v>46</v>
      </c>
      <c r="AR81" s="4">
        <f>(COUNT(F81:AP81))</f>
        <v>1</v>
      </c>
      <c r="AS81" s="4">
        <f>IF(COUNT(F81:AP81)&gt;0,LARGE(F81:AP81,1),0)+IF(COUNT(F81:AP81)&gt;1,LARGE(F81:AP81,2),0)+IF(COUNT(F81:AP81)&gt;2,LARGE(F81:AP81,3),0)+IF(COUNT(F81:AP81)&gt;3,LARGE(F81:AP81,4),0)+IF(COUNT(F81:AP81)&gt;4,LARGE(F81:AP81,5),0)+IF(COUNT(F81:AP81)&gt;5,LARGE(F81:AP81,6),0)+IF(COUNT(F81:AP81)&gt;6,LARGE(F81:AP81,7),0)+IF(COUNT(F81:AP81)&gt;7,LARGE(F81:AP81,8),0)+IF(COUNT(F81:AP81)&gt;8,LARGE(F81:AP81,9),0)+IF(COUNT(F81:AP81)&gt;9,LARGE(F81:AP81,10),0)+IF(COUNT(F81:AP81)&gt;10,LARGE(F81:AP81,11),0)+IF(COUNT(F81:AP81)&gt;11,LARGE(F81:AP81,12),0)+IF(COUNT(F81:AP81)&gt;12,LARGE(F81:AP81,13),0)+IF(COUNT(F81:AP81)&gt;13,LARGE(F81:AP81,14),0)+IF(COUNT(F81:AP81)&gt;14,LARGE(F81:AP81,15),0)</f>
        <v>46</v>
      </c>
      <c r="AT81" s="4">
        <f>IF(COUNT(F81:AP81)&lt;22,IF(COUNT(F81:AP81)&gt;14,(COUNT(F81:AP81)-15),0)*20,120)</f>
        <v>0</v>
      </c>
      <c r="AU81" s="60">
        <f>AS81+AT81</f>
        <v>46</v>
      </c>
      <c r="AV81" s="17" t="str">
        <f>B81</f>
        <v>Annerien</v>
      </c>
      <c r="AW81" s="4">
        <f>A81</f>
        <v>0</v>
      </c>
    </row>
    <row r="82" spans="2:47" ht="15.75" customHeight="1">
      <c r="B82" s="55" t="s">
        <v>255</v>
      </c>
      <c r="C82" s="55" t="s">
        <v>206</v>
      </c>
      <c r="D82" s="55">
        <v>1956</v>
      </c>
      <c r="E82" s="55" t="s">
        <v>256</v>
      </c>
      <c r="AD82" s="4">
        <v>46</v>
      </c>
      <c r="AQ82" s="3">
        <f t="shared" si="1"/>
        <v>46</v>
      </c>
      <c r="AR82" s="4">
        <f>(COUNT(F82:AP82))</f>
        <v>1</v>
      </c>
      <c r="AS82" s="4">
        <f>IF(COUNT(F82:AP82)&gt;0,LARGE(F82:AP82,1),0)+IF(COUNT(F82:AP82)&gt;1,LARGE(F82:AP82,2),0)+IF(COUNT(F82:AP82)&gt;2,LARGE(F82:AP82,3),0)+IF(COUNT(F82:AP82)&gt;3,LARGE(F82:AP82,4),0)+IF(COUNT(F82:AP82)&gt;4,LARGE(F82:AP82,5),0)+IF(COUNT(F82:AP82)&gt;5,LARGE(F82:AP82,6),0)+IF(COUNT(F82:AP82)&gt;6,LARGE(F82:AP82,7),0)+IF(COUNT(F82:AP82)&gt;7,LARGE(F82:AP82,8),0)+IF(COUNT(F82:AP82)&gt;8,LARGE(F82:AP82,9),0)+IF(COUNT(F82:AP82)&gt;9,LARGE(F82:AP82,10),0)+IF(COUNT(F82:AP82)&gt;10,LARGE(F82:AP82,11),0)+IF(COUNT(F82:AP82)&gt;11,LARGE(F82:AP82,12),0)+IF(COUNT(F82:AP82)&gt;12,LARGE(F82:AP82,13),0)+IF(COUNT(F82:AP82)&gt;13,LARGE(F82:AP82,14),0)+IF(COUNT(F82:AP82)&gt;14,LARGE(F82:AP82,15),0)</f>
        <v>46</v>
      </c>
      <c r="AT82" s="4">
        <f>IF(COUNT(F82:AP82)&lt;22,IF(COUNT(F82:AP82)&gt;14,(COUNT(F82:AP82)-15),0)*20,120)</f>
        <v>0</v>
      </c>
      <c r="AU82" s="60">
        <f>AS82+AT82</f>
        <v>46</v>
      </c>
    </row>
    <row r="83" spans="2:47" ht="15.75" customHeight="1">
      <c r="B83" s="55" t="s">
        <v>326</v>
      </c>
      <c r="C83" s="55" t="s">
        <v>327</v>
      </c>
      <c r="D83" s="55">
        <v>1953</v>
      </c>
      <c r="E83" s="55" t="s">
        <v>325</v>
      </c>
      <c r="AP83" s="4">
        <v>46</v>
      </c>
      <c r="AQ83" s="4">
        <f t="shared" si="1"/>
        <v>46</v>
      </c>
      <c r="AR83" s="4">
        <f>(COUNT(F83:AP83))</f>
        <v>1</v>
      </c>
      <c r="AS83" s="4">
        <f>IF(COUNT(F83:AP83)&gt;0,LARGE(F83:AP83,1),0)+IF(COUNT(F83:AP83)&gt;1,LARGE(F83:AP83,2),0)+IF(COUNT(F83:AP83)&gt;2,LARGE(F83:AP83,3),0)+IF(COUNT(F83:AP83)&gt;3,LARGE(F83:AP83,4),0)+IF(COUNT(F83:AP83)&gt;4,LARGE(F83:AP83,5),0)+IF(COUNT(F83:AP83)&gt;5,LARGE(F83:AP83,6),0)+IF(COUNT(F83:AP83)&gt;6,LARGE(F83:AP83,7),0)+IF(COUNT(F83:AP83)&gt;7,LARGE(F83:AP83,8),0)+IF(COUNT(F83:AP83)&gt;8,LARGE(F83:AP83,9),0)+IF(COUNT(F83:AP83)&gt;9,LARGE(F83:AP83,10),0)+IF(COUNT(F83:AP83)&gt;10,LARGE(F83:AP83,11),0)+IF(COUNT(F83:AP83)&gt;11,LARGE(F83:AP83,12),0)+IF(COUNT(F83:AP83)&gt;12,LARGE(F83:AP83,13),0)+IF(COUNT(F83:AP83)&gt;13,LARGE(F83:AP83,14),0)+IF(COUNT(F83:AP83)&gt;14,LARGE(F83:AP83,15),0)</f>
        <v>46</v>
      </c>
      <c r="AT83" s="4">
        <f>IF(COUNT(F83:AP83)&lt;22,IF(COUNT(F83:AP83)&gt;14,(COUNT(F83:AP83)-15),0)*20,120)</f>
        <v>0</v>
      </c>
      <c r="AU83" s="60">
        <f>AS83+AT88</f>
        <v>46</v>
      </c>
    </row>
    <row r="84" spans="2:47" ht="15.75" customHeight="1">
      <c r="B84" s="46" t="s">
        <v>227</v>
      </c>
      <c r="C84" s="46" t="s">
        <v>228</v>
      </c>
      <c r="D84" s="46">
        <v>1957</v>
      </c>
      <c r="E84" s="46" t="s">
        <v>229</v>
      </c>
      <c r="V84" s="4">
        <v>46</v>
      </c>
      <c r="AQ84" s="4">
        <f t="shared" si="1"/>
        <v>46</v>
      </c>
      <c r="AR84" s="4">
        <f>(COUNT(F84:AP84))</f>
        <v>1</v>
      </c>
      <c r="AS84" s="4">
        <f>IF(COUNT(F84:AP84)&gt;0,LARGE(F84:AP84,1),0)+IF(COUNT(F84:AP84)&gt;1,LARGE(F84:AP84,2),0)+IF(COUNT(F84:AP84)&gt;2,LARGE(F84:AP84,3),0)+IF(COUNT(F84:AP84)&gt;3,LARGE(F84:AP84,4),0)+IF(COUNT(F84:AP84)&gt;4,LARGE(F84:AP84,5),0)+IF(COUNT(F84:AP84)&gt;5,LARGE(F84:AP84,6),0)+IF(COUNT(F84:AP84)&gt;6,LARGE(F84:AP84,7),0)+IF(COUNT(F84:AP84)&gt;7,LARGE(F84:AP84,8),0)+IF(COUNT(F84:AP84)&gt;8,LARGE(F84:AP84,9),0)+IF(COUNT(F84:AP84)&gt;9,LARGE(F84:AP84,10),0)+IF(COUNT(F84:AP84)&gt;10,LARGE(F84:AP84,11),0)+IF(COUNT(F84:AP84)&gt;11,LARGE(F84:AP84,12),0)+IF(COUNT(F84:AP84)&gt;12,LARGE(F84:AP84,13),0)+IF(COUNT(F84:AP84)&gt;13,LARGE(F84:AP84,14),0)+IF(COUNT(F84:AP84)&gt;14,LARGE(F84:AP84,15),0)</f>
        <v>46</v>
      </c>
      <c r="AT84" s="4">
        <f>IF(COUNT(F84:AP84)&lt;22,IF(COUNT(F84:AP84)&gt;14,(COUNT(F84:AP84)-15),0)*20,120)</f>
        <v>0</v>
      </c>
      <c r="AU84" s="61">
        <f>AS84+AT84</f>
        <v>46</v>
      </c>
    </row>
    <row r="85" spans="2:47" ht="15.75" customHeight="1">
      <c r="B85" s="65" t="s">
        <v>290</v>
      </c>
      <c r="C85" s="65" t="s">
        <v>190</v>
      </c>
      <c r="D85" s="65" t="s">
        <v>278</v>
      </c>
      <c r="E85" s="65" t="s">
        <v>291</v>
      </c>
      <c r="AM85" s="4">
        <v>46</v>
      </c>
      <c r="AQ85" s="4">
        <f t="shared" si="1"/>
        <v>46</v>
      </c>
      <c r="AR85" s="4">
        <f>(COUNT(F85:AP85))</f>
        <v>1</v>
      </c>
      <c r="AS85" s="4">
        <f>IF(COUNT(F85:AP85)&gt;0,LARGE(F85:AP85,1),0)+IF(COUNT(F85:AP85)&gt;1,LARGE(F85:AP85,2),0)+IF(COUNT(F85:AP85)&gt;2,LARGE(F85:AP85,3),0)+IF(COUNT(F85:AP85)&gt;3,LARGE(F85:AP85,4),0)+IF(COUNT(F85:AP85)&gt;4,LARGE(F85:AP85,5),0)+IF(COUNT(F85:AP85)&gt;5,LARGE(F85:AP85,6),0)+IF(COUNT(F85:AP85)&gt;6,LARGE(F85:AP85,7),0)+IF(COUNT(F85:AP85)&gt;7,LARGE(F85:AP85,8),0)+IF(COUNT(F85:AP85)&gt;8,LARGE(F85:AP85,9),0)+IF(COUNT(F85:AP85)&gt;9,LARGE(F85:AP85,10),0)+IF(COUNT(F85:AP85)&gt;10,LARGE(F85:AP85,11),0)+IF(COUNT(F85:AP85)&gt;11,LARGE(F85:AP85,12),0)+IF(COUNT(F85:AP85)&gt;12,LARGE(F85:AP85,13),0)+IF(COUNT(F85:AP85)&gt;13,LARGE(F85:AP85,14),0)+IF(COUNT(F85:AP85)&gt;14,LARGE(F85:AP85,15),0)</f>
        <v>46</v>
      </c>
      <c r="AT85" s="4">
        <f>IF(COUNT(F85:AP85)&lt;22,IF(COUNT(F85:AP85)&gt;14,(COUNT(F85:AP85)-15),0)*20,120)</f>
        <v>0</v>
      </c>
      <c r="AU85" s="60">
        <f>AS85+AT90</f>
        <v>46</v>
      </c>
    </row>
    <row r="86" spans="2:47" ht="15.75" customHeight="1">
      <c r="B86" s="70" t="s">
        <v>230</v>
      </c>
      <c r="C86" s="70" t="s">
        <v>231</v>
      </c>
      <c r="D86" s="73">
        <v>1953</v>
      </c>
      <c r="E86" s="70" t="s">
        <v>232</v>
      </c>
      <c r="Y86" s="4">
        <v>45</v>
      </c>
      <c r="AQ86" s="3">
        <f t="shared" si="1"/>
        <v>45</v>
      </c>
      <c r="AR86" s="4">
        <f>(COUNT(F86:AP86))</f>
        <v>1</v>
      </c>
      <c r="AS86" s="4">
        <f>IF(COUNT(F86:AP86)&gt;0,LARGE(F86:AP86,1),0)+IF(COUNT(F86:AP86)&gt;1,LARGE(F86:AP86,2),0)+IF(COUNT(F86:AP86)&gt;2,LARGE(F86:AP86,3),0)+IF(COUNT(F86:AP86)&gt;3,LARGE(F86:AP86,4),0)+IF(COUNT(F86:AP86)&gt;4,LARGE(F86:AP86,5),0)+IF(COUNT(F86:AP86)&gt;5,LARGE(F86:AP86,6),0)+IF(COUNT(F86:AP86)&gt;6,LARGE(F86:AP86,7),0)+IF(COUNT(F86:AP86)&gt;7,LARGE(F86:AP86,8),0)+IF(COUNT(F86:AP86)&gt;8,LARGE(F86:AP86,9),0)+IF(COUNT(F86:AP86)&gt;9,LARGE(F86:AP86,10),0)+IF(COUNT(F86:AP86)&gt;10,LARGE(F86:AP86,11),0)+IF(COUNT(F86:AP86)&gt;11,LARGE(F86:AP86,12),0)+IF(COUNT(F86:AP86)&gt;12,LARGE(F86:AP86,13),0)+IF(COUNT(F86:AP86)&gt;13,LARGE(F86:AP86,14),0)+IF(COUNT(F86:AP86)&gt;14,LARGE(F86:AP86,15),0)</f>
        <v>45</v>
      </c>
      <c r="AT86" s="4">
        <f>IF(COUNT(F86:AP86)&lt;22,IF(COUNT(F86:AP86)&gt;14,(COUNT(F86:AP86)-15),0)*20,120)</f>
        <v>0</v>
      </c>
      <c r="AU86" s="60">
        <f>AS86+AT86</f>
        <v>45</v>
      </c>
    </row>
    <row r="87" spans="2:47" ht="15.75" customHeight="1">
      <c r="B87" s="65" t="s">
        <v>285</v>
      </c>
      <c r="C87" s="65" t="s">
        <v>286</v>
      </c>
      <c r="D87" s="65" t="s">
        <v>169</v>
      </c>
      <c r="E87" s="65" t="s">
        <v>287</v>
      </c>
      <c r="AM87" s="3">
        <v>45</v>
      </c>
      <c r="AQ87" s="4">
        <f t="shared" si="1"/>
        <v>45</v>
      </c>
      <c r="AR87" s="4">
        <f>(COUNT(F87:AP87))</f>
        <v>1</v>
      </c>
      <c r="AS87" s="4">
        <f>IF(COUNT(F87:AP87)&gt;0,LARGE(F87:AP87,1),0)+IF(COUNT(F87:AP87)&gt;1,LARGE(F87:AP87,2),0)+IF(COUNT(F87:AP87)&gt;2,LARGE(F87:AP87,3),0)+IF(COUNT(F87:AP87)&gt;3,LARGE(F87:AP87,4),0)+IF(COUNT(F87:AP87)&gt;4,LARGE(F87:AP87,5),0)+IF(COUNT(F87:AP87)&gt;5,LARGE(F87:AP87,6),0)+IF(COUNT(F87:AP87)&gt;6,LARGE(F87:AP87,7),0)+IF(COUNT(F87:AP87)&gt;7,LARGE(F87:AP87,8),0)+IF(COUNT(F87:AP87)&gt;8,LARGE(F87:AP87,9),0)+IF(COUNT(F87:AP87)&gt;9,LARGE(F87:AP87,10),0)+IF(COUNT(F87:AP87)&gt;10,LARGE(F87:AP87,11),0)+IF(COUNT(F87:AP87)&gt;11,LARGE(F87:AP87,12),0)+IF(COUNT(F87:AP87)&gt;12,LARGE(F87:AP87,13),0)+IF(COUNT(F87:AP87)&gt;13,LARGE(F87:AP87,14),0)+IF(COUNT(F87:AP87)&gt;14,LARGE(F87:AP87,15),0)</f>
        <v>45</v>
      </c>
      <c r="AT87" s="4">
        <f>IF(COUNT(F87:AP87)&lt;22,IF(COUNT(F87:AP87)&gt;14,(COUNT(F87:AP87)-15),0)*20,120)</f>
        <v>0</v>
      </c>
      <c r="AU87" s="60">
        <f>AS87+AT92</f>
        <v>45</v>
      </c>
    </row>
    <row r="88" spans="1:49" ht="15.75" customHeight="1">
      <c r="A88" s="51"/>
      <c r="B88" s="21" t="s">
        <v>128</v>
      </c>
      <c r="C88" s="21" t="s">
        <v>129</v>
      </c>
      <c r="D88" s="21">
        <v>54</v>
      </c>
      <c r="E88" s="21" t="s">
        <v>130</v>
      </c>
      <c r="J88" s="11">
        <v>45</v>
      </c>
      <c r="L88" s="9"/>
      <c r="AQ88" s="3">
        <f t="shared" si="1"/>
        <v>45</v>
      </c>
      <c r="AR88" s="4">
        <f>(COUNT(F88:AP88))</f>
        <v>1</v>
      </c>
      <c r="AS88" s="4">
        <f>IF(COUNT(F88:AP88)&gt;0,LARGE(F88:AP88,1),0)+IF(COUNT(F88:AP88)&gt;1,LARGE(F88:AP88,2),0)+IF(COUNT(F88:AP88)&gt;2,LARGE(F88:AP88,3),0)+IF(COUNT(F88:AP88)&gt;3,LARGE(F88:AP88,4),0)+IF(COUNT(F88:AP88)&gt;4,LARGE(F88:AP88,5),0)+IF(COUNT(F88:AP88)&gt;5,LARGE(F88:AP88,6),0)+IF(COUNT(F88:AP88)&gt;6,LARGE(F88:AP88,7),0)+IF(COUNT(F88:AP88)&gt;7,LARGE(F88:AP88,8),0)+IF(COUNT(F88:AP88)&gt;8,LARGE(F88:AP88,9),0)+IF(COUNT(F88:AP88)&gt;9,LARGE(F88:AP88,10),0)+IF(COUNT(F88:AP88)&gt;10,LARGE(F88:AP88,11),0)+IF(COUNT(F88:AP88)&gt;11,LARGE(F88:AP88,12),0)+IF(COUNT(F88:AP88)&gt;12,LARGE(F88:AP88,13),0)+IF(COUNT(F88:AP88)&gt;13,LARGE(F88:AP88,14),0)+IF(COUNT(F88:AP88)&gt;14,LARGE(F88:AP88,15),0)</f>
        <v>45</v>
      </c>
      <c r="AT88" s="4">
        <f>IF(COUNT(F88:AP88)&lt;22,IF(COUNT(F88:AP88)&gt;14,(COUNT(F88:AP88)-15),0)*20,120)</f>
        <v>0</v>
      </c>
      <c r="AU88" s="60">
        <f>AS88+AT88</f>
        <v>45</v>
      </c>
      <c r="AV88" s="17" t="str">
        <f>B88</f>
        <v>Lie</v>
      </c>
      <c r="AW88" s="4">
        <f>A88</f>
        <v>0</v>
      </c>
    </row>
    <row r="89" spans="2:47" ht="15.75" customHeight="1">
      <c r="B89" s="21" t="s">
        <v>245</v>
      </c>
      <c r="C89" s="21" t="s">
        <v>246</v>
      </c>
      <c r="D89" s="52">
        <v>56</v>
      </c>
      <c r="E89" s="21" t="s">
        <v>247</v>
      </c>
      <c r="AB89" s="4">
        <v>44</v>
      </c>
      <c r="AQ89" s="3">
        <f t="shared" si="1"/>
        <v>44</v>
      </c>
      <c r="AR89" s="4">
        <f>(COUNT(F89:AP89))</f>
        <v>1</v>
      </c>
      <c r="AS89" s="4">
        <f>IF(COUNT(F89:AP89)&gt;0,LARGE(F89:AP89,1),0)+IF(COUNT(F89:AP89)&gt;1,LARGE(F89:AP89,2),0)+IF(COUNT(F89:AP89)&gt;2,LARGE(F89:AP89,3),0)+IF(COUNT(F89:AP89)&gt;3,LARGE(F89:AP89,4),0)+IF(COUNT(F89:AP89)&gt;4,LARGE(F89:AP89,5),0)+IF(COUNT(F89:AP89)&gt;5,LARGE(F89:AP89,6),0)+IF(COUNT(F89:AP89)&gt;6,LARGE(F89:AP89,7),0)+IF(COUNT(F89:AP89)&gt;7,LARGE(F89:AP89,8),0)+IF(COUNT(F89:AP89)&gt;8,LARGE(F89:AP89,9),0)+IF(COUNT(F89:AP89)&gt;9,LARGE(F89:AP89,10),0)+IF(COUNT(F89:AP89)&gt;10,LARGE(F89:AP89,11),0)+IF(COUNT(F89:AP89)&gt;11,LARGE(F89:AP89,12),0)+IF(COUNT(F89:AP89)&gt;12,LARGE(F89:AP89,13),0)+IF(COUNT(F89:AP89)&gt;13,LARGE(F89:AP89,14),0)+IF(COUNT(F89:AP89)&gt;14,LARGE(F89:AP89,15),0)</f>
        <v>44</v>
      </c>
      <c r="AT89" s="4">
        <f>IF(COUNT(F89:AP89)&lt;22,IF(COUNT(F89:AP89)&gt;14,(COUNT(F89:AP89)-15),0)*20,120)</f>
        <v>0</v>
      </c>
      <c r="AU89" s="60">
        <f>AS89+AT89</f>
        <v>44</v>
      </c>
    </row>
    <row r="90" spans="2:47" ht="15.75" customHeight="1">
      <c r="B90" s="78" t="s">
        <v>257</v>
      </c>
      <c r="C90" s="78" t="s">
        <v>183</v>
      </c>
      <c r="D90" s="78">
        <v>1954</v>
      </c>
      <c r="E90" s="78" t="s">
        <v>258</v>
      </c>
      <c r="AD90" s="4">
        <v>44</v>
      </c>
      <c r="AQ90" s="3">
        <f t="shared" si="1"/>
        <v>44</v>
      </c>
      <c r="AR90" s="4">
        <f>(COUNT(F90:AP90))</f>
        <v>1</v>
      </c>
      <c r="AS90" s="4">
        <f>IF(COUNT(F90:AP90)&gt;0,LARGE(F90:AP90,1),0)+IF(COUNT(F90:AP90)&gt;1,LARGE(F90:AP90,2),0)+IF(COUNT(F90:AP90)&gt;2,LARGE(F90:AP90,3),0)+IF(COUNT(F90:AP90)&gt;3,LARGE(F90:AP90,4),0)+IF(COUNT(F90:AP90)&gt;4,LARGE(F90:AP90,5),0)+IF(COUNT(F90:AP90)&gt;5,LARGE(F90:AP90,6),0)+IF(COUNT(F90:AP90)&gt;6,LARGE(F90:AP90,7),0)+IF(COUNT(F90:AP90)&gt;7,LARGE(F90:AP90,8),0)+IF(COUNT(F90:AP90)&gt;8,LARGE(F90:AP90,9),0)+IF(COUNT(F90:AP90)&gt;9,LARGE(F90:AP90,10),0)+IF(COUNT(F90:AP90)&gt;10,LARGE(F90:AP90,11),0)+IF(COUNT(F90:AP90)&gt;11,LARGE(F90:AP90,12),0)+IF(COUNT(F90:AP90)&gt;12,LARGE(F90:AP90,13),0)+IF(COUNT(F90:AP90)&gt;13,LARGE(F90:AP90,14),0)+IF(COUNT(F90:AP90)&gt;14,LARGE(F90:AP90,15),0)</f>
        <v>44</v>
      </c>
      <c r="AT90" s="4">
        <f>IF(COUNT(F90:AP90)&lt;22,IF(COUNT(F90:AP90)&gt;14,(COUNT(F90:AP90)-15),0)*20,120)</f>
        <v>0</v>
      </c>
      <c r="AU90" s="60">
        <f>AS90+AT90</f>
        <v>44</v>
      </c>
    </row>
    <row r="91" spans="1:49" ht="15.75" customHeight="1">
      <c r="A91" s="51"/>
      <c r="B91" s="69" t="s">
        <v>162</v>
      </c>
      <c r="C91" s="69" t="s">
        <v>163</v>
      </c>
      <c r="D91" s="69">
        <v>1957</v>
      </c>
      <c r="E91" s="69"/>
      <c r="L91" s="4">
        <v>43</v>
      </c>
      <c r="AQ91" s="3">
        <f t="shared" si="1"/>
        <v>43</v>
      </c>
      <c r="AR91" s="4">
        <f>(COUNT(F91:AP91))</f>
        <v>1</v>
      </c>
      <c r="AS91" s="4">
        <f>IF(COUNT(F91:AP91)&gt;0,LARGE(F91:AP91,1),0)+IF(COUNT(F91:AP91)&gt;1,LARGE(F91:AP91,2),0)+IF(COUNT(F91:AP91)&gt;2,LARGE(F91:AP91,3),0)+IF(COUNT(F91:AP91)&gt;3,LARGE(F91:AP91,4),0)+IF(COUNT(F91:AP91)&gt;4,LARGE(F91:AP91,5),0)+IF(COUNT(F91:AP91)&gt;5,LARGE(F91:AP91,6),0)+IF(COUNT(F91:AP91)&gt;6,LARGE(F91:AP91,7),0)+IF(COUNT(F91:AP91)&gt;7,LARGE(F91:AP91,8),0)+IF(COUNT(F91:AP91)&gt;8,LARGE(F91:AP91,9),0)+IF(COUNT(F91:AP91)&gt;9,LARGE(F91:AP91,10),0)+IF(COUNT(F91:AP91)&gt;10,LARGE(F91:AP91,11),0)+IF(COUNT(F91:AP91)&gt;11,LARGE(F91:AP91,12),0)+IF(COUNT(F91:AP91)&gt;12,LARGE(F91:AP91,13),0)+IF(COUNT(F91:AP91)&gt;13,LARGE(F91:AP91,14),0)+IF(COUNT(F91:AP91)&gt;14,LARGE(F91:AP91,15),0)</f>
        <v>43</v>
      </c>
      <c r="AT91" s="4">
        <f>IF(COUNT(F91:AP91)&lt;22,IF(COUNT(F91:AP91)&gt;14,(COUNT(F91:AP91)-15),0)*20,120)</f>
        <v>0</v>
      </c>
      <c r="AU91" s="60">
        <f>AS91+AT91</f>
        <v>43</v>
      </c>
      <c r="AV91" s="17" t="str">
        <f>B91</f>
        <v>Hackenbruch</v>
      </c>
      <c r="AW91" s="4">
        <f>A91</f>
        <v>0</v>
      </c>
    </row>
    <row r="92" spans="1:48" ht="15.75" customHeight="1">
      <c r="A92" s="54"/>
      <c r="B92" s="21" t="s">
        <v>92</v>
      </c>
      <c r="C92" s="21" t="s">
        <v>93</v>
      </c>
      <c r="D92" s="21">
        <v>57</v>
      </c>
      <c r="E92" s="21" t="s">
        <v>65</v>
      </c>
      <c r="G92" s="20">
        <v>43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3">
        <f t="shared" si="1"/>
        <v>43</v>
      </c>
      <c r="AR92" s="4">
        <f>(COUNT(F92:AP92))</f>
        <v>1</v>
      </c>
      <c r="AS92" s="4">
        <f>IF(COUNT(F92:AP92)&gt;0,LARGE(F92:AP92,1),0)+IF(COUNT(F92:AP92)&gt;1,LARGE(F92:AP92,2),0)+IF(COUNT(F92:AP92)&gt;2,LARGE(F92:AP92,3),0)+IF(COUNT(F92:AP92)&gt;3,LARGE(F92:AP92,4),0)+IF(COUNT(F92:AP92)&gt;4,LARGE(F92:AP92,5),0)+IF(COUNT(F92:AP92)&gt;5,LARGE(F92:AP92,6),0)+IF(COUNT(F92:AP92)&gt;6,LARGE(F92:AP92,7),0)+IF(COUNT(F92:AP92)&gt;7,LARGE(F92:AP92,8),0)+IF(COUNT(F92:AP92)&gt;8,LARGE(F92:AP92,9),0)+IF(COUNT(F92:AP92)&gt;9,LARGE(F92:AP92,10),0)+IF(COUNT(F92:AP92)&gt;10,LARGE(F92:AP92,11),0)+IF(COUNT(F92:AP92)&gt;11,LARGE(F92:AP92,12),0)+IF(COUNT(F92:AP92)&gt;12,LARGE(F92:AP92,13),0)+IF(COUNT(F92:AP92)&gt;13,LARGE(F92:AP92,14),0)+IF(COUNT(F92:AP92)&gt;14,LARGE(F92:AP92,15),0)</f>
        <v>43</v>
      </c>
      <c r="AT92" s="4">
        <f>IF(COUNT(F92:AP92)&lt;22,IF(COUNT(F92:AP92)&gt;14,(COUNT(F92:AP92)-15),0)*20,120)</f>
        <v>0</v>
      </c>
      <c r="AU92" s="60">
        <f>AS92+AT92</f>
        <v>43</v>
      </c>
      <c r="AV92" s="3" t="str">
        <f>B92</f>
        <v>Meehsen</v>
      </c>
    </row>
    <row r="93" spans="2:47" ht="15.75" customHeight="1">
      <c r="B93" s="65" t="s">
        <v>298</v>
      </c>
      <c r="C93" s="65" t="s">
        <v>299</v>
      </c>
      <c r="D93" s="65" t="s">
        <v>169</v>
      </c>
      <c r="E93" s="65" t="s">
        <v>300</v>
      </c>
      <c r="AM93" s="20">
        <v>43</v>
      </c>
      <c r="AQ93" s="4">
        <f t="shared" si="1"/>
        <v>43</v>
      </c>
      <c r="AR93" s="4">
        <f>(COUNT(F93:AP93))</f>
        <v>1</v>
      </c>
      <c r="AS93" s="4">
        <f>IF(COUNT(F93:AP93)&gt;0,LARGE(F93:AP93,1),0)+IF(COUNT(F93:AP93)&gt;1,LARGE(F93:AP93,2),0)+IF(COUNT(F93:AP93)&gt;2,LARGE(F93:AP93,3),0)+IF(COUNT(F93:AP93)&gt;3,LARGE(F93:AP93,4),0)+IF(COUNT(F93:AP93)&gt;4,LARGE(F93:AP93,5),0)+IF(COUNT(F93:AP93)&gt;5,LARGE(F93:AP93,6),0)+IF(COUNT(F93:AP93)&gt;6,LARGE(F93:AP93,7),0)+IF(COUNT(F93:AP93)&gt;7,LARGE(F93:AP93,8),0)+IF(COUNT(F93:AP93)&gt;8,LARGE(F93:AP93,9),0)+IF(COUNT(F93:AP93)&gt;9,LARGE(F93:AP93,10),0)+IF(COUNT(F93:AP93)&gt;10,LARGE(F93:AP93,11),0)+IF(COUNT(F93:AP93)&gt;11,LARGE(F93:AP93,12),0)+IF(COUNT(F93:AP93)&gt;12,LARGE(F93:AP93,13),0)+IF(COUNT(F93:AP93)&gt;13,LARGE(F93:AP93,14),0)+IF(COUNT(F93:AP93)&gt;14,LARGE(F93:AP93,15),0)</f>
        <v>43</v>
      </c>
      <c r="AT93" s="4">
        <f>IF(COUNT(F93:AP93)&lt;22,IF(COUNT(F93:AP93)&gt;14,(COUNT(F93:AP93)-15),0)*20,120)</f>
        <v>0</v>
      </c>
      <c r="AU93" s="60">
        <f>AS93+AT98</f>
        <v>43</v>
      </c>
    </row>
    <row r="94" spans="1:49" ht="15.75" customHeight="1">
      <c r="A94" s="54"/>
      <c r="B94" s="66" t="s">
        <v>134</v>
      </c>
      <c r="C94" s="66" t="s">
        <v>135</v>
      </c>
      <c r="D94" s="66">
        <v>57</v>
      </c>
      <c r="E94" s="66" t="s">
        <v>136</v>
      </c>
      <c r="F94" s="6"/>
      <c r="G94" s="6"/>
      <c r="J94" s="11">
        <v>43</v>
      </c>
      <c r="AQ94" s="3">
        <f t="shared" si="1"/>
        <v>43</v>
      </c>
      <c r="AR94" s="4">
        <f>(COUNT(F94:AP94))</f>
        <v>1</v>
      </c>
      <c r="AS94" s="4">
        <f>IF(COUNT(F94:AP94)&gt;0,LARGE(F94:AP94,1),0)+IF(COUNT(F94:AP94)&gt;1,LARGE(F94:AP94,2),0)+IF(COUNT(F94:AP94)&gt;2,LARGE(F94:AP94,3),0)+IF(COUNT(F94:AP94)&gt;3,LARGE(F94:AP94,4),0)+IF(COUNT(F94:AP94)&gt;4,LARGE(F94:AP94,5),0)+IF(COUNT(F94:AP94)&gt;5,LARGE(F94:AP94,6),0)+IF(COUNT(F94:AP94)&gt;6,LARGE(F94:AP94,7),0)+IF(COUNT(F94:AP94)&gt;7,LARGE(F94:AP94,8),0)+IF(COUNT(F94:AP94)&gt;8,LARGE(F94:AP94,9),0)+IF(COUNT(F94:AP94)&gt;9,LARGE(F94:AP94,10),0)+IF(COUNT(F94:AP94)&gt;10,LARGE(F94:AP94,11),0)+IF(COUNT(F94:AP94)&gt;11,LARGE(F94:AP94,12),0)+IF(COUNT(F94:AP94)&gt;12,LARGE(F94:AP94,13),0)+IF(COUNT(F94:AP94)&gt;13,LARGE(F94:AP94,14),0)+IF(COUNT(F94:AP94)&gt;14,LARGE(F94:AP94,15),0)</f>
        <v>43</v>
      </c>
      <c r="AT94" s="4">
        <f>IF(COUNT(F94:AP94)&lt;22,IF(COUNT(F94:AP94)&gt;14,(COUNT(F94:AP94)-15),0)*20,120)</f>
        <v>0</v>
      </c>
      <c r="AU94" s="60">
        <f>AS94+AT94</f>
        <v>43</v>
      </c>
      <c r="AV94" s="17" t="str">
        <f>B94</f>
        <v>Witvliet</v>
      </c>
      <c r="AW94" s="8">
        <f>A94</f>
        <v>0</v>
      </c>
    </row>
    <row r="95" spans="2:47" ht="15.75" customHeight="1">
      <c r="B95" s="68" t="s">
        <v>240</v>
      </c>
      <c r="C95" s="68" t="s">
        <v>241</v>
      </c>
      <c r="D95" s="68" t="s">
        <v>239</v>
      </c>
      <c r="E95" s="68" t="s">
        <v>242</v>
      </c>
      <c r="AA95" s="4">
        <v>42</v>
      </c>
      <c r="AQ95" s="3">
        <f t="shared" si="1"/>
        <v>42</v>
      </c>
      <c r="AR95" s="4">
        <f>(COUNT(F95:AP95))</f>
        <v>1</v>
      </c>
      <c r="AS95" s="4">
        <f>IF(COUNT(F95:AP95)&gt;0,LARGE(F95:AP95,1),0)+IF(COUNT(F95:AP95)&gt;1,LARGE(F95:AP95,2),0)+IF(COUNT(F95:AP95)&gt;2,LARGE(F95:AP95,3),0)+IF(COUNT(F95:AP95)&gt;3,LARGE(F95:AP95,4),0)+IF(COUNT(F95:AP95)&gt;4,LARGE(F95:AP95,5),0)+IF(COUNT(F95:AP95)&gt;5,LARGE(F95:AP95,6),0)+IF(COUNT(F95:AP95)&gt;6,LARGE(F95:AP95,7),0)+IF(COUNT(F95:AP95)&gt;7,LARGE(F95:AP95,8),0)+IF(COUNT(F95:AP95)&gt;8,LARGE(F95:AP95,9),0)+IF(COUNT(F95:AP95)&gt;9,LARGE(F95:AP95,10),0)+IF(COUNT(F95:AP95)&gt;10,LARGE(F95:AP95,11),0)+IF(COUNT(F95:AP95)&gt;11,LARGE(F95:AP95,12),0)+IF(COUNT(F95:AP95)&gt;12,LARGE(F95:AP95,13),0)+IF(COUNT(F95:AP95)&gt;13,LARGE(F95:AP95,14),0)+IF(COUNT(F95:AP95)&gt;14,LARGE(F95:AP95,15),0)</f>
        <v>42</v>
      </c>
      <c r="AT95" s="4">
        <f>IF(COUNT(F95:AP95)&lt;22,IF(COUNT(F95:AP95)&gt;14,(COUNT(F95:AP95)-15),0)*20,120)</f>
        <v>0</v>
      </c>
      <c r="AU95" s="60">
        <f>AS95+AT95</f>
        <v>42</v>
      </c>
    </row>
    <row r="96" spans="1:49" ht="15.75" customHeight="1">
      <c r="A96" s="51"/>
      <c r="B96" s="67" t="s">
        <v>215</v>
      </c>
      <c r="C96" s="67" t="s">
        <v>216</v>
      </c>
      <c r="D96" s="67">
        <v>1953</v>
      </c>
      <c r="E96" s="67" t="s">
        <v>217</v>
      </c>
      <c r="T96" s="4">
        <v>42</v>
      </c>
      <c r="AQ96" s="3">
        <f t="shared" si="1"/>
        <v>42</v>
      </c>
      <c r="AR96" s="4">
        <f>(COUNT(F96:AP96))</f>
        <v>1</v>
      </c>
      <c r="AS96" s="4">
        <f>IF(COUNT(F96:AP96)&gt;0,LARGE(F96:AP96,1),0)+IF(COUNT(F96:AP96)&gt;1,LARGE(F96:AP96,2),0)+IF(COUNT(F96:AP96)&gt;2,LARGE(F96:AP96,3),0)+IF(COUNT(F96:AP96)&gt;3,LARGE(F96:AP96,4),0)+IF(COUNT(F96:AP96)&gt;4,LARGE(F96:AP96,5),0)+IF(COUNT(F96:AP96)&gt;5,LARGE(F96:AP96,6),0)+IF(COUNT(F96:AP96)&gt;6,LARGE(F96:AP96,7),0)+IF(COUNT(F96:AP96)&gt;7,LARGE(F96:AP96,8),0)+IF(COUNT(F96:AP96)&gt;8,LARGE(F96:AP96,9),0)+IF(COUNT(F96:AP96)&gt;9,LARGE(F96:AP96,10),0)+IF(COUNT(F96:AP96)&gt;10,LARGE(F96:AP96,11),0)+IF(COUNT(F96:AP96)&gt;11,LARGE(F96:AP96,12),0)+IF(COUNT(F96:AP96)&gt;12,LARGE(F96:AP96,13),0)+IF(COUNT(F96:AP96)&gt;13,LARGE(F96:AP96,14),0)+IF(COUNT(F96:AP96)&gt;14,LARGE(F96:AP96,15),0)</f>
        <v>42</v>
      </c>
      <c r="AT96" s="4">
        <f>IF(COUNT(F96:AP96)&lt;22,IF(COUNT(F96:AP96)&gt;14,(COUNT(F96:AP96)-15),0)*20,120)</f>
        <v>0</v>
      </c>
      <c r="AU96" s="60">
        <f>AS96+AT96</f>
        <v>42</v>
      </c>
      <c r="AV96" s="17" t="str">
        <f>B96</f>
        <v>Förster</v>
      </c>
      <c r="AW96" s="4">
        <f>A96</f>
        <v>0</v>
      </c>
    </row>
    <row r="97" spans="2:47" ht="15.75" customHeight="1">
      <c r="B97" s="63" t="s">
        <v>301</v>
      </c>
      <c r="C97" s="63" t="s">
        <v>54</v>
      </c>
      <c r="D97" s="63" t="s">
        <v>173</v>
      </c>
      <c r="E97" s="63" t="s">
        <v>302</v>
      </c>
      <c r="AM97" s="20">
        <v>42</v>
      </c>
      <c r="AQ97" s="4">
        <f t="shared" si="1"/>
        <v>42</v>
      </c>
      <c r="AR97" s="4">
        <f>(COUNT(F97:AP97))</f>
        <v>1</v>
      </c>
      <c r="AS97" s="4">
        <f>IF(COUNT(F97:AP97)&gt;0,LARGE(F97:AP97,1),0)+IF(COUNT(F97:AP97)&gt;1,LARGE(F97:AP97,2),0)+IF(COUNT(F97:AP97)&gt;2,LARGE(F97:AP97,3),0)+IF(COUNT(F97:AP97)&gt;3,LARGE(F97:AP97,4),0)+IF(COUNT(F97:AP97)&gt;4,LARGE(F97:AP97,5),0)+IF(COUNT(F97:AP97)&gt;5,LARGE(F97:AP97,6),0)+IF(COUNT(F97:AP97)&gt;6,LARGE(F97:AP97,7),0)+IF(COUNT(F97:AP97)&gt;7,LARGE(F97:AP97,8),0)+IF(COUNT(F97:AP97)&gt;8,LARGE(F97:AP97,9),0)+IF(COUNT(F97:AP97)&gt;9,LARGE(F97:AP97,10),0)+IF(COUNT(F97:AP97)&gt;10,LARGE(F97:AP97,11),0)+IF(COUNT(F97:AP97)&gt;11,LARGE(F97:AP97,12),0)+IF(COUNT(F97:AP97)&gt;12,LARGE(F97:AP97,13),0)+IF(COUNT(F97:AP97)&gt;13,LARGE(F97:AP97,14),0)+IF(COUNT(F97:AP97)&gt;14,LARGE(F97:AP97,15),0)</f>
        <v>42</v>
      </c>
      <c r="AT97" s="4">
        <f>IF(COUNT(F97:AP97)&lt;22,IF(COUNT(F97:AP97)&gt;14,(COUNT(F97:AP97)-15),0)*20,120)</f>
        <v>0</v>
      </c>
      <c r="AU97" s="60">
        <f>AS97+AT102</f>
        <v>42</v>
      </c>
    </row>
    <row r="98" spans="1:49" ht="15.75" customHeight="1">
      <c r="A98" s="54"/>
      <c r="B98" s="66" t="s">
        <v>94</v>
      </c>
      <c r="C98" s="66" t="s">
        <v>95</v>
      </c>
      <c r="D98" s="66">
        <v>55</v>
      </c>
      <c r="E98" s="66" t="s">
        <v>96</v>
      </c>
      <c r="G98" s="20">
        <v>42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3">
        <f t="shared" si="1"/>
        <v>42</v>
      </c>
      <c r="AR98" s="4">
        <f>(COUNT(F98:AP98))</f>
        <v>1</v>
      </c>
      <c r="AS98" s="4">
        <f>IF(COUNT(F98:AP98)&gt;0,LARGE(F98:AP98,1),0)+IF(COUNT(F98:AP98)&gt;1,LARGE(F98:AP98,2),0)+IF(COUNT(F98:AP98)&gt;2,LARGE(F98:AP98,3),0)+IF(COUNT(F98:AP98)&gt;3,LARGE(F98:AP98,4),0)+IF(COUNT(F98:AP98)&gt;4,LARGE(F98:AP98,5),0)+IF(COUNT(F98:AP98)&gt;5,LARGE(F98:AP98,6),0)+IF(COUNT(F98:AP98)&gt;6,LARGE(F98:AP98,7),0)+IF(COUNT(F98:AP98)&gt;7,LARGE(F98:AP98,8),0)+IF(COUNT(F98:AP98)&gt;8,LARGE(F98:AP98,9),0)+IF(COUNT(F98:AP98)&gt;9,LARGE(F98:AP98,10),0)+IF(COUNT(F98:AP98)&gt;10,LARGE(F98:AP98,11),0)+IF(COUNT(F98:AP98)&gt;11,LARGE(F98:AP98,12),0)+IF(COUNT(F98:AP98)&gt;12,LARGE(F98:AP98,13),0)+IF(COUNT(F98:AP98)&gt;13,LARGE(F98:AP98,14),0)+IF(COUNT(F98:AP98)&gt;14,LARGE(F98:AP98,15),0)</f>
        <v>42</v>
      </c>
      <c r="AT98" s="4">
        <f>IF(COUNT(F98:AP98)&lt;22,IF(COUNT(F98:AP98)&gt;14,(COUNT(F98:AP98)-15),0)*20,120)</f>
        <v>0</v>
      </c>
      <c r="AU98" s="60">
        <f>AS98+AT98</f>
        <v>42</v>
      </c>
      <c r="AV98" s="4" t="str">
        <f>B98</f>
        <v>von de Heide</v>
      </c>
      <c r="AW98" s="8">
        <f>A98</f>
        <v>0</v>
      </c>
    </row>
    <row r="99" spans="1:49" ht="15.75" customHeight="1">
      <c r="A99" s="51"/>
      <c r="B99" s="64" t="s">
        <v>191</v>
      </c>
      <c r="C99" s="64" t="s">
        <v>192</v>
      </c>
      <c r="D99" s="64">
        <v>1954</v>
      </c>
      <c r="E99" s="64" t="s">
        <v>193</v>
      </c>
      <c r="P99" s="4">
        <v>41</v>
      </c>
      <c r="AQ99" s="3">
        <f t="shared" si="1"/>
        <v>41</v>
      </c>
      <c r="AR99" s="4">
        <f>(COUNT(F99:AP99))</f>
        <v>1</v>
      </c>
      <c r="AS99" s="4">
        <f>IF(COUNT(F99:AP99)&gt;0,LARGE(F99:AP99,1),0)+IF(COUNT(F99:AP99)&gt;1,LARGE(F99:AP99,2),0)+IF(COUNT(F99:AP99)&gt;2,LARGE(F99:AP99,3),0)+IF(COUNT(F99:AP99)&gt;3,LARGE(F99:AP99,4),0)+IF(COUNT(F99:AP99)&gt;4,LARGE(F99:AP99,5),0)+IF(COUNT(F99:AP99)&gt;5,LARGE(F99:AP99,6),0)+IF(COUNT(F99:AP99)&gt;6,LARGE(F99:AP99,7),0)+IF(COUNT(F99:AP99)&gt;7,LARGE(F99:AP99,8),0)+IF(COUNT(F99:AP99)&gt;8,LARGE(F99:AP99,9),0)+IF(COUNT(F99:AP99)&gt;9,LARGE(F99:AP99,10),0)+IF(COUNT(F99:AP99)&gt;10,LARGE(F99:AP99,11),0)+IF(COUNT(F99:AP99)&gt;11,LARGE(F99:AP99,12),0)+IF(COUNT(F99:AP99)&gt;12,LARGE(F99:AP99,13),0)+IF(COUNT(F99:AP99)&gt;13,LARGE(F99:AP99,14),0)+IF(COUNT(F99:AP99)&gt;14,LARGE(F99:AP99,15),0)</f>
        <v>41</v>
      </c>
      <c r="AT99" s="4">
        <f>IF(COUNT(F99:AP99)&lt;22,IF(COUNT(F99:AP99)&gt;14,(COUNT(F99:AP99)-15),0)*20,120)</f>
        <v>0</v>
      </c>
      <c r="AU99" s="60">
        <f>AS99+AT99</f>
        <v>41</v>
      </c>
      <c r="AV99" s="17" t="str">
        <f>B99</f>
        <v>Frerich</v>
      </c>
      <c r="AW99" s="4">
        <f>A99</f>
        <v>0</v>
      </c>
    </row>
    <row r="100" spans="2:47" ht="15.75" customHeight="1">
      <c r="B100" s="63" t="s">
        <v>303</v>
      </c>
      <c r="C100" s="63" t="s">
        <v>190</v>
      </c>
      <c r="D100" s="63" t="s">
        <v>278</v>
      </c>
      <c r="E100" s="63" t="s">
        <v>304</v>
      </c>
      <c r="AM100" s="20">
        <v>41</v>
      </c>
      <c r="AQ100" s="4">
        <f t="shared" si="1"/>
        <v>41</v>
      </c>
      <c r="AR100" s="4">
        <f>(COUNT(F100:AP100))</f>
        <v>1</v>
      </c>
      <c r="AS100" s="4">
        <f>IF(COUNT(F100:AP100)&gt;0,LARGE(F100:AP100,1),0)+IF(COUNT(F100:AP100)&gt;1,LARGE(F100:AP100,2),0)+IF(COUNT(F100:AP100)&gt;2,LARGE(F100:AP100,3),0)+IF(COUNT(F100:AP100)&gt;3,LARGE(F100:AP100,4),0)+IF(COUNT(F100:AP100)&gt;4,LARGE(F100:AP100,5),0)+IF(COUNT(F100:AP100)&gt;5,LARGE(F100:AP100,6),0)+IF(COUNT(F100:AP100)&gt;6,LARGE(F100:AP100,7),0)+IF(COUNT(F100:AP100)&gt;7,LARGE(F100:AP100,8),0)+IF(COUNT(F100:AP100)&gt;8,LARGE(F100:AP100,9),0)+IF(COUNT(F100:AP100)&gt;9,LARGE(F100:AP100,10),0)+IF(COUNT(F100:AP100)&gt;10,LARGE(F100:AP100,11),0)+IF(COUNT(F100:AP100)&gt;11,LARGE(F100:AP100,12),0)+IF(COUNT(F100:AP100)&gt;12,LARGE(F100:AP100,13),0)+IF(COUNT(F100:AP100)&gt;13,LARGE(F100:AP100,14),0)+IF(COUNT(F100:AP100)&gt;14,LARGE(F100:AP100,15),0)</f>
        <v>41</v>
      </c>
      <c r="AT100" s="4">
        <f>IF(COUNT(F100:AP100)&lt;22,IF(COUNT(F100:AP100)&gt;14,(COUNT(F100:AP100)-15),0)*20,120)</f>
        <v>0</v>
      </c>
      <c r="AU100" s="60">
        <f>AS100+AT105</f>
        <v>41</v>
      </c>
    </row>
    <row r="101" spans="1:49" ht="15.75" customHeight="1">
      <c r="A101" s="51"/>
      <c r="B101" s="72" t="s">
        <v>164</v>
      </c>
      <c r="C101" s="72" t="s">
        <v>165</v>
      </c>
      <c r="D101" s="72">
        <v>1955</v>
      </c>
      <c r="E101" s="72" t="s">
        <v>166</v>
      </c>
      <c r="L101" s="4">
        <v>40</v>
      </c>
      <c r="AQ101" s="3">
        <f t="shared" si="1"/>
        <v>40</v>
      </c>
      <c r="AR101" s="4">
        <f>(COUNT(F101:AP101))</f>
        <v>1</v>
      </c>
      <c r="AS101" s="4">
        <f>IF(COUNT(F101:AP101)&gt;0,LARGE(F101:AP101,1),0)+IF(COUNT(F101:AP101)&gt;1,LARGE(F101:AP101,2),0)+IF(COUNT(F101:AP101)&gt;2,LARGE(F101:AP101,3),0)+IF(COUNT(F101:AP101)&gt;3,LARGE(F101:AP101,4),0)+IF(COUNT(F101:AP101)&gt;4,LARGE(F101:AP101,5),0)+IF(COUNT(F101:AP101)&gt;5,LARGE(F101:AP101,6),0)+IF(COUNT(F101:AP101)&gt;6,LARGE(F101:AP101,7),0)+IF(COUNT(F101:AP101)&gt;7,LARGE(F101:AP101,8),0)+IF(COUNT(F101:AP101)&gt;8,LARGE(F101:AP101,9),0)+IF(COUNT(F101:AP101)&gt;9,LARGE(F101:AP101,10),0)+IF(COUNT(F101:AP101)&gt;10,LARGE(F101:AP101,11),0)+IF(COUNT(F101:AP101)&gt;11,LARGE(F101:AP101,12),0)+IF(COUNT(F101:AP101)&gt;12,LARGE(F101:AP101,13),0)+IF(COUNT(F101:AP101)&gt;13,LARGE(F101:AP101,14),0)+IF(COUNT(F101:AP101)&gt;14,LARGE(F101:AP101,15),0)</f>
        <v>40</v>
      </c>
      <c r="AT101" s="4">
        <f>IF(COUNT(F101:AP101)&lt;22,IF(COUNT(F101:AP101)&gt;14,(COUNT(F101:AP101)-15),0)*20,120)</f>
        <v>0</v>
      </c>
      <c r="AU101" s="60">
        <f>AS101+AT101</f>
        <v>40</v>
      </c>
      <c r="AV101" s="17" t="str">
        <f>B101</f>
        <v>Klar</v>
      </c>
      <c r="AW101" s="4">
        <f>A101</f>
        <v>0</v>
      </c>
    </row>
    <row r="102" spans="2:47" ht="15.75" customHeight="1">
      <c r="B102" s="63" t="s">
        <v>305</v>
      </c>
      <c r="C102" s="63" t="s">
        <v>306</v>
      </c>
      <c r="D102" s="63" t="s">
        <v>278</v>
      </c>
      <c r="E102" s="63" t="s">
        <v>307</v>
      </c>
      <c r="AM102" s="20">
        <v>40</v>
      </c>
      <c r="AQ102" s="4">
        <f t="shared" si="1"/>
        <v>40</v>
      </c>
      <c r="AR102" s="4">
        <f>(COUNT(F102:AP102))</f>
        <v>1</v>
      </c>
      <c r="AS102" s="4">
        <f>IF(COUNT(F102:AP102)&gt;0,LARGE(F102:AP102,1),0)+IF(COUNT(F102:AP102)&gt;1,LARGE(F102:AP102,2),0)+IF(COUNT(F102:AP102)&gt;2,LARGE(F102:AP102,3),0)+IF(COUNT(F102:AP102)&gt;3,LARGE(F102:AP102,4),0)+IF(COUNT(F102:AP102)&gt;4,LARGE(F102:AP102,5),0)+IF(COUNT(F102:AP102)&gt;5,LARGE(F102:AP102,6),0)+IF(COUNT(F102:AP102)&gt;6,LARGE(F102:AP102,7),0)+IF(COUNT(F102:AP102)&gt;7,LARGE(F102:AP102,8),0)+IF(COUNT(F102:AP102)&gt;8,LARGE(F102:AP102,9),0)+IF(COUNT(F102:AP102)&gt;9,LARGE(F102:AP102,10),0)+IF(COUNT(F102:AP102)&gt;10,LARGE(F102:AP102,11),0)+IF(COUNT(F102:AP102)&gt;11,LARGE(F102:AP102,12),0)+IF(COUNT(F102:AP102)&gt;12,LARGE(F102:AP102,13),0)+IF(COUNT(F102:AP102)&gt;13,LARGE(F102:AP102,14),0)+IF(COUNT(F102:AP102)&gt;14,LARGE(F102:AP102,15),0)</f>
        <v>40</v>
      </c>
      <c r="AT102" s="4">
        <f>IF(COUNT(F102:AP102)&lt;22,IF(COUNT(F102:AP102)&gt;14,(COUNT(F102:AP102)-15),0)*20,120)</f>
        <v>0</v>
      </c>
      <c r="AU102" s="60">
        <f>AS102+AT107</f>
        <v>40</v>
      </c>
    </row>
    <row r="103" spans="2:47" ht="15.75" customHeight="1">
      <c r="B103" s="71" t="s">
        <v>235</v>
      </c>
      <c r="C103" s="71" t="s">
        <v>236</v>
      </c>
      <c r="D103" s="71">
        <v>1954</v>
      </c>
      <c r="E103" s="71" t="s">
        <v>237</v>
      </c>
      <c r="Z103" s="4">
        <v>40</v>
      </c>
      <c r="AQ103" s="3">
        <f t="shared" si="1"/>
        <v>40</v>
      </c>
      <c r="AR103" s="4">
        <f>(COUNT(F103:AP103))</f>
        <v>1</v>
      </c>
      <c r="AS103" s="4">
        <f>IF(COUNT(F103:AP103)&gt;0,LARGE(F103:AP103,1),0)+IF(COUNT(F103:AP103)&gt;1,LARGE(F103:AP103,2),0)+IF(COUNT(F103:AP103)&gt;2,LARGE(F103:AP103,3),0)+IF(COUNT(F103:AP103)&gt;3,LARGE(F103:AP103,4),0)+IF(COUNT(F103:AP103)&gt;4,LARGE(F103:AP103,5),0)+IF(COUNT(F103:AP103)&gt;5,LARGE(F103:AP103,6),0)+IF(COUNT(F103:AP103)&gt;6,LARGE(F103:AP103,7),0)+IF(COUNT(F103:AP103)&gt;7,LARGE(F103:AP103,8),0)+IF(COUNT(F103:AP103)&gt;8,LARGE(F103:AP103,9),0)+IF(COUNT(F103:AP103)&gt;9,LARGE(F103:AP103,10),0)+IF(COUNT(F103:AP103)&gt;10,LARGE(F103:AP103,11),0)+IF(COUNT(F103:AP103)&gt;11,LARGE(F103:AP103,12),0)+IF(COUNT(F103:AP103)&gt;12,LARGE(F103:AP103,13),0)+IF(COUNT(F103:AP103)&gt;13,LARGE(F103:AP103,14),0)+IF(COUNT(F103:AP103)&gt;14,LARGE(F103:AP103,15),0)</f>
        <v>40</v>
      </c>
      <c r="AT103" s="4">
        <f>IF(COUNT(F103:AP103)&lt;22,IF(COUNT(F103:AP103)&gt;14,(COUNT(F103:AP103)-15),0)*20,120)</f>
        <v>0</v>
      </c>
      <c r="AU103" s="60">
        <f>AS103+AT103</f>
        <v>40</v>
      </c>
    </row>
    <row r="104" spans="1:49" ht="15.75" customHeight="1">
      <c r="A104" s="51"/>
      <c r="B104" s="64" t="s">
        <v>197</v>
      </c>
      <c r="C104" s="64" t="s">
        <v>198</v>
      </c>
      <c r="D104" s="64">
        <v>1953</v>
      </c>
      <c r="E104" s="64" t="s">
        <v>199</v>
      </c>
      <c r="P104" s="4">
        <v>39</v>
      </c>
      <c r="AQ104" s="3">
        <f t="shared" si="1"/>
        <v>39</v>
      </c>
      <c r="AR104" s="4">
        <f>(COUNT(F104:AP104))</f>
        <v>1</v>
      </c>
      <c r="AS104" s="4">
        <f>IF(COUNT(F104:AP104)&gt;0,LARGE(F104:AP104,1),0)+IF(COUNT(F104:AP104)&gt;1,LARGE(F104:AP104,2),0)+IF(COUNT(F104:AP104)&gt;2,LARGE(F104:AP104,3),0)+IF(COUNT(F104:AP104)&gt;3,LARGE(F104:AP104,4),0)+IF(COUNT(F104:AP104)&gt;4,LARGE(F104:AP104,5),0)+IF(COUNT(F104:AP104)&gt;5,LARGE(F104:AP104,6),0)+IF(COUNT(F104:AP104)&gt;6,LARGE(F104:AP104,7),0)+IF(COUNT(F104:AP104)&gt;7,LARGE(F104:AP104,8),0)+IF(COUNT(F104:AP104)&gt;8,LARGE(F104:AP104,9),0)+IF(COUNT(F104:AP104)&gt;9,LARGE(F104:AP104,10),0)+IF(COUNT(F104:AP104)&gt;10,LARGE(F104:AP104,11),0)+IF(COUNT(F104:AP104)&gt;11,LARGE(F104:AP104,12),0)+IF(COUNT(F104:AP104)&gt;12,LARGE(F104:AP104,13),0)+IF(COUNT(F104:AP104)&gt;13,LARGE(F104:AP104,14),0)+IF(COUNT(F104:AP104)&gt;14,LARGE(F104:AP104,15),0)</f>
        <v>39</v>
      </c>
      <c r="AT104" s="4">
        <f>IF(COUNT(F104:AP104)&lt;22,IF(COUNT(F104:AP104)&gt;14,(COUNT(F104:AP104)-15),0)*20,120)</f>
        <v>0</v>
      </c>
      <c r="AU104" s="60">
        <f>AS104+AT104</f>
        <v>39</v>
      </c>
      <c r="AV104" s="17" t="str">
        <f>B104</f>
        <v>Müller</v>
      </c>
      <c r="AW104" s="4">
        <f>A104</f>
        <v>0</v>
      </c>
    </row>
    <row r="105" spans="2:47" ht="15.75" customHeight="1">
      <c r="B105" s="63" t="s">
        <v>308</v>
      </c>
      <c r="C105" s="63" t="s">
        <v>309</v>
      </c>
      <c r="D105" s="63" t="s">
        <v>173</v>
      </c>
      <c r="E105" s="63" t="s">
        <v>310</v>
      </c>
      <c r="AM105" s="20">
        <v>38</v>
      </c>
      <c r="AQ105" s="4">
        <f t="shared" si="1"/>
        <v>38</v>
      </c>
      <c r="AR105" s="4">
        <f>(COUNT(F105:AP105))</f>
        <v>1</v>
      </c>
      <c r="AS105" s="4">
        <f>IF(COUNT(F105:AP105)&gt;0,LARGE(F105:AP105,1),0)+IF(COUNT(F105:AP105)&gt;1,LARGE(F105:AP105,2),0)+IF(COUNT(F105:AP105)&gt;2,LARGE(F105:AP105,3),0)+IF(COUNT(F105:AP105)&gt;3,LARGE(F105:AP105,4),0)+IF(COUNT(F105:AP105)&gt;4,LARGE(F105:AP105,5),0)+IF(COUNT(F105:AP105)&gt;5,LARGE(F105:AP105,6),0)+IF(COUNT(F105:AP105)&gt;6,LARGE(F105:AP105,7),0)+IF(COUNT(F105:AP105)&gt;7,LARGE(F105:AP105,8),0)+IF(COUNT(F105:AP105)&gt;8,LARGE(F105:AP105,9),0)+IF(COUNT(F105:AP105)&gt;9,LARGE(F105:AP105,10),0)+IF(COUNT(F105:AP105)&gt;10,LARGE(F105:AP105,11),0)+IF(COUNT(F105:AP105)&gt;11,LARGE(F105:AP105,12),0)+IF(COUNT(F105:AP105)&gt;12,LARGE(F105:AP105,13),0)+IF(COUNT(F105:AP105)&gt;13,LARGE(F105:AP105,14),0)+IF(COUNT(F105:AP105)&gt;14,LARGE(F105:AP105,15),0)</f>
        <v>38</v>
      </c>
      <c r="AT105" s="4">
        <f>IF(COUNT(F105:AP105)&lt;22,IF(COUNT(F105:AP105)&gt;14,(COUNT(F105:AP105)-15),0)*20,120)</f>
        <v>0</v>
      </c>
      <c r="AU105" s="60">
        <f>AS105+AT110</f>
        <v>38</v>
      </c>
    </row>
    <row r="106" spans="2:47" ht="15.75" customHeight="1">
      <c r="B106" s="66" t="s">
        <v>249</v>
      </c>
      <c r="C106" s="66" t="s">
        <v>204</v>
      </c>
      <c r="D106" s="71">
        <v>54</v>
      </c>
      <c r="E106" s="66" t="s">
        <v>248</v>
      </c>
      <c r="AB106" s="4">
        <v>37</v>
      </c>
      <c r="AQ106" s="3">
        <f t="shared" si="1"/>
        <v>37</v>
      </c>
      <c r="AR106" s="4">
        <f>(COUNT(F106:AP106))</f>
        <v>1</v>
      </c>
      <c r="AS106" s="4">
        <f>IF(COUNT(F106:AP106)&gt;0,LARGE(F106:AP106,1),0)+IF(COUNT(F106:AP106)&gt;1,LARGE(F106:AP106,2),0)+IF(COUNT(F106:AP106)&gt;2,LARGE(F106:AP106,3),0)+IF(COUNT(F106:AP106)&gt;3,LARGE(F106:AP106,4),0)+IF(COUNT(F106:AP106)&gt;4,LARGE(F106:AP106,5),0)+IF(COUNT(F106:AP106)&gt;5,LARGE(F106:AP106,6),0)+IF(COUNT(F106:AP106)&gt;6,LARGE(F106:AP106,7),0)+IF(COUNT(F106:AP106)&gt;7,LARGE(F106:AP106,8),0)+IF(COUNT(F106:AP106)&gt;8,LARGE(F106:AP106,9),0)+IF(COUNT(F106:AP106)&gt;9,LARGE(F106:AP106,10),0)+IF(COUNT(F106:AP106)&gt;10,LARGE(F106:AP106,11),0)+IF(COUNT(F106:AP106)&gt;11,LARGE(F106:AP106,12),0)+IF(COUNT(F106:AP106)&gt;12,LARGE(F106:AP106,13),0)+IF(COUNT(F106:AP106)&gt;13,LARGE(F106:AP106,14),0)+IF(COUNT(F106:AP106)&gt;14,LARGE(F106:AP106,15),0)</f>
        <v>37</v>
      </c>
      <c r="AT106" s="4">
        <f>IF(COUNT(F106:AP106)&lt;22,IF(COUNT(F106:AP106)&gt;14,(COUNT(F106:AP106)-15),0)*20,120)</f>
        <v>0</v>
      </c>
      <c r="AU106" s="60">
        <f>AS106+AT106</f>
        <v>37</v>
      </c>
    </row>
    <row r="107" spans="2:47" ht="15.75" customHeight="1">
      <c r="B107" s="63" t="s">
        <v>111</v>
      </c>
      <c r="C107" s="63" t="s">
        <v>311</v>
      </c>
      <c r="D107" s="63" t="s">
        <v>239</v>
      </c>
      <c r="E107" s="63" t="s">
        <v>133</v>
      </c>
      <c r="AM107" s="20">
        <v>37</v>
      </c>
      <c r="AQ107" s="4">
        <f t="shared" si="1"/>
        <v>37</v>
      </c>
      <c r="AR107" s="4">
        <f>(COUNT(F107:AP107))</f>
        <v>1</v>
      </c>
      <c r="AS107" s="4">
        <f>IF(COUNT(F107:AP107)&gt;0,LARGE(F107:AP107,1),0)+IF(COUNT(F107:AP107)&gt;1,LARGE(F107:AP107,2),0)+IF(COUNT(F107:AP107)&gt;2,LARGE(F107:AP107,3),0)+IF(COUNT(F107:AP107)&gt;3,LARGE(F107:AP107,4),0)+IF(COUNT(F107:AP107)&gt;4,LARGE(F107:AP107,5),0)+IF(COUNT(F107:AP107)&gt;5,LARGE(F107:AP107,6),0)+IF(COUNT(F107:AP107)&gt;6,LARGE(F107:AP107,7),0)+IF(COUNT(F107:AP107)&gt;7,LARGE(F107:AP107,8),0)+IF(COUNT(F107:AP107)&gt;8,LARGE(F107:AP107,9),0)+IF(COUNT(F107:AP107)&gt;9,LARGE(F107:AP107,10),0)+IF(COUNT(F107:AP107)&gt;10,LARGE(F107:AP107,11),0)+IF(COUNT(F107:AP107)&gt;11,LARGE(F107:AP107,12),0)+IF(COUNT(F107:AP107)&gt;12,LARGE(F107:AP107,13),0)+IF(COUNT(F107:AP107)&gt;13,LARGE(F107:AP107,14),0)+IF(COUNT(F107:AP107)&gt;14,LARGE(F107:AP107,15),0)</f>
        <v>37</v>
      </c>
      <c r="AT107" s="4">
        <f>IF(COUNT(F107:AP107)&lt;22,IF(COUNT(F107:AP107)&gt;14,(COUNT(F107:AP107)-15),0)*20,120)</f>
        <v>0</v>
      </c>
      <c r="AU107" s="60">
        <f>AS107+AT109</f>
        <v>37</v>
      </c>
    </row>
    <row r="108" spans="2:47" ht="15.75" customHeight="1">
      <c r="B108" s="66" t="s">
        <v>87</v>
      </c>
      <c r="C108" s="66" t="s">
        <v>252</v>
      </c>
      <c r="D108" s="71">
        <v>54</v>
      </c>
      <c r="E108" s="66" t="s">
        <v>253</v>
      </c>
      <c r="AB108" s="4">
        <v>35</v>
      </c>
      <c r="AQ108" s="3">
        <f t="shared" si="1"/>
        <v>35</v>
      </c>
      <c r="AR108" s="4">
        <f>(COUNT(F108:AP108))</f>
        <v>1</v>
      </c>
      <c r="AS108" s="4">
        <f>IF(COUNT(F108:AP108)&gt;0,LARGE(F108:AP108,1),0)+IF(COUNT(F108:AP108)&gt;1,LARGE(F108:AP108,2),0)+IF(COUNT(F108:AP108)&gt;2,LARGE(F108:AP108,3),0)+IF(COUNT(F108:AP108)&gt;3,LARGE(F108:AP108,4),0)+IF(COUNT(F108:AP108)&gt;4,LARGE(F108:AP108,5),0)+IF(COUNT(F108:AP108)&gt;5,LARGE(F108:AP108,6),0)+IF(COUNT(F108:AP108)&gt;6,LARGE(F108:AP108,7),0)+IF(COUNT(F108:AP108)&gt;7,LARGE(F108:AP108,8),0)+IF(COUNT(F108:AP108)&gt;8,LARGE(F108:AP108,9),0)+IF(COUNT(F108:AP108)&gt;9,LARGE(F108:AP108,10),0)+IF(COUNT(F108:AP108)&gt;10,LARGE(F108:AP108,11),0)+IF(COUNT(F108:AP108)&gt;11,LARGE(F108:AP108,12),0)+IF(COUNT(F108:AP108)&gt;12,LARGE(F108:AP108,13),0)+IF(COUNT(F108:AP108)&gt;13,LARGE(F108:AP108,14),0)+IF(COUNT(F108:AP108)&gt;14,LARGE(F108:AP108,15),0)</f>
        <v>35</v>
      </c>
      <c r="AT108" s="4">
        <f>IF(COUNT(F108:AP108)&lt;22,IF(COUNT(F108:AP108)&gt;14,(COUNT(F108:AP108)-15),0)*20,120)</f>
        <v>0</v>
      </c>
      <c r="AU108" s="60">
        <f>AS108+AT113</f>
        <v>35</v>
      </c>
    </row>
    <row r="109" spans="2:47" ht="15.75" customHeight="1">
      <c r="B109" s="63" t="s">
        <v>312</v>
      </c>
      <c r="C109" s="63" t="s">
        <v>313</v>
      </c>
      <c r="D109" s="63" t="s">
        <v>169</v>
      </c>
      <c r="E109" s="63" t="s">
        <v>133</v>
      </c>
      <c r="AM109" s="20">
        <v>35</v>
      </c>
      <c r="AQ109" s="4">
        <f t="shared" si="1"/>
        <v>35</v>
      </c>
      <c r="AR109" s="4">
        <f>(COUNT(F109:AP109))</f>
        <v>1</v>
      </c>
      <c r="AS109" s="4">
        <f>IF(COUNT(F109:AP109)&gt;0,LARGE(F109:AP109,1),0)+IF(COUNT(F109:AP109)&gt;1,LARGE(F109:AP109,2),0)+IF(COUNT(F109:AP109)&gt;2,LARGE(F109:AP109,3),0)+IF(COUNT(F109:AP109)&gt;3,LARGE(F109:AP109,4),0)+IF(COUNT(F109:AP109)&gt;4,LARGE(F109:AP109,5),0)+IF(COUNT(F109:AP109)&gt;5,LARGE(F109:AP109,6),0)+IF(COUNT(F109:AP109)&gt;6,LARGE(F109:AP109,7),0)+IF(COUNT(F109:AP109)&gt;7,LARGE(F109:AP109,8),0)+IF(COUNT(F109:AP109)&gt;8,LARGE(F109:AP109,9),0)+IF(COUNT(F109:AP109)&gt;9,LARGE(F109:AP109,10),0)+IF(COUNT(F109:AP109)&gt;10,LARGE(F109:AP109,11),0)+IF(COUNT(F109:AP109)&gt;11,LARGE(F109:AP109,12),0)+IF(COUNT(F109:AP109)&gt;12,LARGE(F109:AP109,13),0)+IF(COUNT(F109:AP109)&gt;13,LARGE(F109:AP109,14),0)+IF(COUNT(F109:AP109)&gt;14,LARGE(F109:AP109,15),0)</f>
        <v>35</v>
      </c>
      <c r="AT109" s="4">
        <f>IF(COUNT(F109:AP109)&lt;22,IF(COUNT(F109:AP109)&gt;14,(COUNT(F109:AP109)-15),0)*20,120)</f>
        <v>0</v>
      </c>
      <c r="AU109" s="60">
        <f>AS109+AT114</f>
        <v>35</v>
      </c>
    </row>
    <row r="110" spans="2:47" ht="15.75" customHeight="1">
      <c r="B110" s="63" t="s">
        <v>314</v>
      </c>
      <c r="C110" s="63" t="s">
        <v>315</v>
      </c>
      <c r="D110" s="63" t="s">
        <v>169</v>
      </c>
      <c r="E110" s="63" t="s">
        <v>133</v>
      </c>
      <c r="AM110" s="20">
        <v>34</v>
      </c>
      <c r="AQ110" s="4">
        <f t="shared" si="1"/>
        <v>34</v>
      </c>
      <c r="AR110" s="4">
        <f>(COUNT(F110:AP110))</f>
        <v>1</v>
      </c>
      <c r="AS110" s="4">
        <f>IF(COUNT(F110:AP110)&gt;0,LARGE(F110:AP110,1),0)+IF(COUNT(F110:AP110)&gt;1,LARGE(F110:AP110,2),0)+IF(COUNT(F110:AP110)&gt;2,LARGE(F110:AP110,3),0)+IF(COUNT(F110:AP110)&gt;3,LARGE(F110:AP110,4),0)+IF(COUNT(F110:AP110)&gt;4,LARGE(F110:AP110,5),0)+IF(COUNT(F110:AP110)&gt;5,LARGE(F110:AP110,6),0)+IF(COUNT(F110:AP110)&gt;6,LARGE(F110:AP110,7),0)+IF(COUNT(F110:AP110)&gt;7,LARGE(F110:AP110,8),0)+IF(COUNT(F110:AP110)&gt;8,LARGE(F110:AP110,9),0)+IF(COUNT(F110:AP110)&gt;9,LARGE(F110:AP110,10),0)+IF(COUNT(F110:AP110)&gt;10,LARGE(F110:AP110,11),0)+IF(COUNT(F110:AP110)&gt;11,LARGE(F110:AP110,12),0)+IF(COUNT(F110:AP110)&gt;12,LARGE(F110:AP110,13),0)+IF(COUNT(F110:AP110)&gt;13,LARGE(F110:AP110,14),0)+IF(COUNT(F110:AP110)&gt;14,LARGE(F110:AP110,15),0)</f>
        <v>34</v>
      </c>
      <c r="AT110" s="4">
        <f>IF(COUNT(F110:AP110)&lt;22,IF(COUNT(F110:AP110)&gt;14,(COUNT(F110:AP110)-15),0)*20,120)</f>
        <v>0</v>
      </c>
      <c r="AU110" s="60">
        <f>AS110+AT115</f>
        <v>34</v>
      </c>
    </row>
    <row r="111" spans="2:47" ht="15.75" customHeight="1">
      <c r="B111" s="63" t="s">
        <v>316</v>
      </c>
      <c r="C111" s="63" t="s">
        <v>317</v>
      </c>
      <c r="D111" s="63" t="s">
        <v>239</v>
      </c>
      <c r="E111" s="63" t="s">
        <v>318</v>
      </c>
      <c r="AM111" s="20">
        <v>33</v>
      </c>
      <c r="AQ111" s="4">
        <f t="shared" si="1"/>
        <v>33</v>
      </c>
      <c r="AR111" s="4">
        <f>(COUNT(F111:AP111))</f>
        <v>1</v>
      </c>
      <c r="AS111" s="4">
        <f>IF(COUNT(F111:AP111)&gt;0,LARGE(F111:AP111,1),0)+IF(COUNT(F111:AP111)&gt;1,LARGE(F111:AP111,2),0)+IF(COUNT(F111:AP111)&gt;2,LARGE(F111:AP111,3),0)+IF(COUNT(F111:AP111)&gt;3,LARGE(F111:AP111,4),0)+IF(COUNT(F111:AP111)&gt;4,LARGE(F111:AP111,5),0)+IF(COUNT(F111:AP111)&gt;5,LARGE(F111:AP111,6),0)+IF(COUNT(F111:AP111)&gt;6,LARGE(F111:AP111,7),0)+IF(COUNT(F111:AP111)&gt;7,LARGE(F111:AP111,8),0)+IF(COUNT(F111:AP111)&gt;8,LARGE(F111:AP111,9),0)+IF(COUNT(F111:AP111)&gt;9,LARGE(F111:AP111,10),0)+IF(COUNT(F111:AP111)&gt;10,LARGE(F111:AP111,11),0)+IF(COUNT(F111:AP111)&gt;11,LARGE(F111:AP111,12),0)+IF(COUNT(F111:AP111)&gt;12,LARGE(F111:AP111,13),0)+IF(COUNT(F111:AP111)&gt;13,LARGE(F111:AP111,14),0)+IF(COUNT(F111:AP111)&gt;14,LARGE(F111:AP111,15),0)</f>
        <v>33</v>
      </c>
      <c r="AT111" s="4">
        <f>IF(COUNT(F111:AP111)&lt;22,IF(COUNT(F111:AP111)&gt;14,(COUNT(F111:AP111)-15),0)*20,120)</f>
        <v>0</v>
      </c>
      <c r="AU111" s="60">
        <f>AS111+AT116</f>
        <v>33</v>
      </c>
    </row>
    <row r="112" spans="2:47" ht="15.75" customHeight="1">
      <c r="B112" s="65" t="s">
        <v>319</v>
      </c>
      <c r="C112" s="65" t="s">
        <v>236</v>
      </c>
      <c r="D112" s="65" t="s">
        <v>169</v>
      </c>
      <c r="E112" s="65" t="s">
        <v>212</v>
      </c>
      <c r="AM112" s="20">
        <v>31</v>
      </c>
      <c r="AQ112" s="4">
        <f t="shared" si="1"/>
        <v>31</v>
      </c>
      <c r="AR112" s="4">
        <f>(COUNT(F112:AP112))</f>
        <v>1</v>
      </c>
      <c r="AS112" s="4">
        <f>IF(COUNT(F112:AP112)&gt;0,LARGE(F112:AP112,1),0)+IF(COUNT(F112:AP112)&gt;1,LARGE(F112:AP112,2),0)+IF(COUNT(F112:AP112)&gt;2,LARGE(F112:AP112,3),0)+IF(COUNT(F112:AP112)&gt;3,LARGE(F112:AP112,4),0)+IF(COUNT(F112:AP112)&gt;4,LARGE(F112:AP112,5),0)+IF(COUNT(F112:AP112)&gt;5,LARGE(F112:AP112,6),0)+IF(COUNT(F112:AP112)&gt;6,LARGE(F112:AP112,7),0)+IF(COUNT(F112:AP112)&gt;7,LARGE(F112:AP112,8),0)+IF(COUNT(F112:AP112)&gt;8,LARGE(F112:AP112,9),0)+IF(COUNT(F112:AP112)&gt;9,LARGE(F112:AP112,10),0)+IF(COUNT(F112:AP112)&gt;10,LARGE(F112:AP112,11),0)+IF(COUNT(F112:AP112)&gt;11,LARGE(F112:AP112,12),0)+IF(COUNT(F112:AP112)&gt;12,LARGE(F112:AP112,13),0)+IF(COUNT(F112:AP112)&gt;13,LARGE(F112:AP112,14),0)+IF(COUNT(F112:AP112)&gt;14,LARGE(F112:AP112,15),0)</f>
        <v>31</v>
      </c>
      <c r="AT112" s="4">
        <f>IF(COUNT(F112:AP112)&lt;22,IF(COUNT(F112:AP112)&gt;14,(COUNT(F112:AP112)-15),0)*20,120)</f>
        <v>0</v>
      </c>
      <c r="AU112" s="60">
        <f>AS112+AT117</f>
        <v>31</v>
      </c>
    </row>
    <row r="113" spans="2:47" ht="15.75" customHeight="1">
      <c r="B113" s="65" t="s">
        <v>320</v>
      </c>
      <c r="C113" s="65" t="s">
        <v>321</v>
      </c>
      <c r="D113" s="65" t="s">
        <v>169</v>
      </c>
      <c r="E113" s="65" t="s">
        <v>322</v>
      </c>
      <c r="AM113" s="20">
        <v>30</v>
      </c>
      <c r="AQ113" s="4">
        <f t="shared" si="1"/>
        <v>30</v>
      </c>
      <c r="AR113" s="4">
        <f>(COUNT(F113:AP113))</f>
        <v>1</v>
      </c>
      <c r="AS113" s="4">
        <f>IF(COUNT(F113:AP113)&gt;0,LARGE(F113:AP113,1),0)+IF(COUNT(F113:AP113)&gt;1,LARGE(F113:AP113,2),0)+IF(COUNT(F113:AP113)&gt;2,LARGE(F113:AP113,3),0)+IF(COUNT(F113:AP113)&gt;3,LARGE(F113:AP113,4),0)+IF(COUNT(F113:AP113)&gt;4,LARGE(F113:AP113,5),0)+IF(COUNT(F113:AP113)&gt;5,LARGE(F113:AP113,6),0)+IF(COUNT(F113:AP113)&gt;6,LARGE(F113:AP113,7),0)+IF(COUNT(F113:AP113)&gt;7,LARGE(F113:AP113,8),0)+IF(COUNT(F113:AP113)&gt;8,LARGE(F113:AP113,9),0)+IF(COUNT(F113:AP113)&gt;9,LARGE(F113:AP113,10),0)+IF(COUNT(F113:AP113)&gt;10,LARGE(F113:AP113,11),0)+IF(COUNT(F113:AP113)&gt;11,LARGE(F113:AP113,12),0)+IF(COUNT(F113:AP113)&gt;12,LARGE(F113:AP113,13),0)+IF(COUNT(F113:AP113)&gt;13,LARGE(F113:AP113,14),0)+IF(COUNT(F113:AP113)&gt;14,LARGE(F113:AP113,15),0)</f>
        <v>30</v>
      </c>
      <c r="AT113" s="4">
        <f>IF(COUNT(F113:AP113)&lt;22,IF(COUNT(F113:AP113)&gt;14,(COUNT(F113:AP113)-15),0)*20,120)</f>
        <v>0</v>
      </c>
      <c r="AU113" s="60">
        <f>AS113+AT118</f>
        <v>30</v>
      </c>
    </row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</sheetData>
  <hyperlinks>
    <hyperlink ref="B63" r:id="rId1" display="http://www.joac.de/fasttiming/veranstaltungen/ergebnisse/EurodeLauf2007/HtmlResults/10kmLauf/Gesamteinzelwertung/Certificate_604BontenBrigitte.html"/>
    <hyperlink ref="B24" r:id="rId2" display="http://www.joac.de/fasttiming/veranstaltungen/ergebnisse/EurodeLauf2007/HtmlResults/Halbmarathon/Gesamteinzelwertung/Certificate_211deFriesBarbara.html"/>
    <hyperlink ref="B75" r:id="rId3" display="http://www.joac.de/fasttiming/veranstaltungen/ergebnisse/Stadtgartenlauf2007/HtmlResults/10_4kmLauf/Gesamteinzelwertung/Certificate_359KoonenJutta.html"/>
  </hyperlinks>
  <printOptions/>
  <pageMargins left="0.17" right="0.4724409448818898" top="0.2755905511811024" bottom="0.1968503937007874" header="0.2362204724409449" footer="0.15748031496062992"/>
  <pageSetup horizontalDpi="300" verticalDpi="3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Boltersdorf, Paul</cp:lastModifiedBy>
  <cp:lastPrinted>2007-11-17T12:23:04Z</cp:lastPrinted>
  <dcterms:created xsi:type="dcterms:W3CDTF">2005-08-12T14:48:04Z</dcterms:created>
  <dcterms:modified xsi:type="dcterms:W3CDTF">2007-12-10T09:51:52Z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