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8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<sst xmlns="http://schemas.openxmlformats.org/spreadsheetml/2006/main" count="237" uniqueCount="180">
  <si>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</si>
  <si>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</si>
  <si>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</si>
  <si>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</si>
  <si>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</si>
  <si>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</si>
  <si>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</si>
  <si>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</si>
  <si>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</si>
  <si>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</si>
  <si>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</si>
  <si>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</si>
  <si>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</si>
  <si>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</si>
  <si>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</si>
  <si>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</si>
  <si>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</si>
  <si>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</si>
  <si>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</si>
  <si>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</si>
  <si>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</si>
  <si>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</si>
  <si>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</si>
  <si>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</si>
  <si>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</si>
  <si>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</si>
  <si>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</si>
  <si>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</si>
  <si>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</si>
  <si>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</si>
  <si>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</si>
  <si>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</si>
  <si>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</si>
  <si>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</si>
  <si>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</si>
  <si>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</si>
  <si>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</si>
  <si>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</si>
  <si>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</si>
  <si>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</si>
  <si>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Krökel</t>
  </si>
  <si>
    <t>Roland</t>
  </si>
  <si>
    <t>LG Mützenich</t>
  </si>
  <si>
    <t>Laven</t>
  </si>
  <si>
    <t>Lothar</t>
  </si>
  <si>
    <t>ZSV Aachen</t>
  </si>
  <si>
    <t>Jürgen</t>
  </si>
  <si>
    <t>Kurt</t>
  </si>
  <si>
    <t>Dieter</t>
  </si>
  <si>
    <t>Germ. Dürwiß</t>
  </si>
  <si>
    <t>Lipsch</t>
  </si>
  <si>
    <t>Hubert</t>
  </si>
  <si>
    <t>CBS Runners</t>
  </si>
  <si>
    <t>Schröteler</t>
  </si>
  <si>
    <t>Stefan</t>
  </si>
  <si>
    <t>TV Huchem-Stammeln</t>
  </si>
  <si>
    <t>Walter</t>
  </si>
  <si>
    <t>TV Roetgen</t>
  </si>
  <si>
    <t>Wolfgang</t>
  </si>
  <si>
    <t>DLC Aachen</t>
  </si>
  <si>
    <t>Günter</t>
  </si>
  <si>
    <t>Joachim</t>
  </si>
  <si>
    <t>Edgar</t>
  </si>
  <si>
    <t>Bernd</t>
  </si>
  <si>
    <t>Germ. Kirchberg</t>
  </si>
  <si>
    <t>FC Germ. Vossenack</t>
  </si>
  <si>
    <t>Neikes</t>
  </si>
  <si>
    <t>Rudolf</t>
  </si>
  <si>
    <t>Harry</t>
  </si>
  <si>
    <t>Dittberner</t>
  </si>
  <si>
    <t>Frauwüllesheim</t>
  </si>
  <si>
    <t>Gruben</t>
  </si>
  <si>
    <t>Anton</t>
  </si>
  <si>
    <t>ohne</t>
  </si>
  <si>
    <t>Claahsen</t>
  </si>
  <si>
    <t>Ulrich</t>
  </si>
  <si>
    <t>SV Bergw. Rohren</t>
  </si>
  <si>
    <t>Latussek</t>
  </si>
  <si>
    <t>Fritz</t>
  </si>
  <si>
    <t>Thomas</t>
  </si>
  <si>
    <t>Gerd</t>
  </si>
  <si>
    <t>Daniels</t>
  </si>
  <si>
    <t>Hans</t>
  </si>
  <si>
    <t>Rotter Hütten Team</t>
  </si>
  <si>
    <t>Brunssum</t>
  </si>
  <si>
    <t>Peter</t>
  </si>
  <si>
    <t>Friedhelm</t>
  </si>
  <si>
    <t>Görtz</t>
  </si>
  <si>
    <t>BSG KSK Heinsberg</t>
  </si>
  <si>
    <t>Horst</t>
  </si>
  <si>
    <t>Helmut</t>
  </si>
  <si>
    <t>Hoff</t>
  </si>
  <si>
    <t>TV Konzen</t>
  </si>
  <si>
    <t>Hertlein</t>
  </si>
  <si>
    <t>BST Polizei Düren</t>
  </si>
  <si>
    <t>Hamers</t>
  </si>
  <si>
    <t>Schroeder</t>
  </si>
  <si>
    <t>Hans-Willi</t>
  </si>
  <si>
    <t>Run4fun Jülich</t>
  </si>
  <si>
    <t>Franz-Josef</t>
  </si>
  <si>
    <t>Manfred</t>
  </si>
  <si>
    <t>DTV Düren</t>
  </si>
  <si>
    <t>Germania 07 Dürwiß</t>
  </si>
  <si>
    <t>LAC Eupen</t>
  </si>
  <si>
    <t>Karl</t>
  </si>
  <si>
    <t>Christoph</t>
  </si>
  <si>
    <t>Calles</t>
  </si>
  <si>
    <t>Peters</t>
  </si>
  <si>
    <t>Franz-Peter</t>
  </si>
  <si>
    <t>TV Kalterherberg</t>
  </si>
  <si>
    <t>Stolberg</t>
  </si>
  <si>
    <t>Düren</t>
  </si>
  <si>
    <t>Lotter</t>
  </si>
  <si>
    <t>Roder</t>
  </si>
  <si>
    <t>STAP Brunssum</t>
  </si>
  <si>
    <t>Simpelveld</t>
  </si>
  <si>
    <t>Simmerath</t>
  </si>
  <si>
    <t>Mausbach</t>
  </si>
  <si>
    <t>Schubert</t>
  </si>
  <si>
    <t>Rolf</t>
  </si>
  <si>
    <t>Laeven</t>
  </si>
  <si>
    <t>Herbert</t>
  </si>
  <si>
    <t>Aachener TG</t>
  </si>
  <si>
    <t>Röhlich</t>
  </si>
  <si>
    <t>Hagel</t>
  </si>
  <si>
    <t>Geitz</t>
  </si>
  <si>
    <t>Sjef</t>
  </si>
  <si>
    <t>Klein</t>
  </si>
  <si>
    <t>Hans-Georg</t>
  </si>
  <si>
    <t>Kreus</t>
  </si>
  <si>
    <t>Artur</t>
  </si>
  <si>
    <t>Haas</t>
  </si>
  <si>
    <t>Achim</t>
  </si>
  <si>
    <t>LG Stolberg</t>
  </si>
  <si>
    <t>Matthias</t>
  </si>
  <si>
    <t xml:space="preserve"> </t>
  </si>
  <si>
    <t>DJK Gillrath</t>
  </si>
  <si>
    <t>Math</t>
  </si>
  <si>
    <t xml:space="preserve">Pipper </t>
  </si>
  <si>
    <t>Willi</t>
  </si>
  <si>
    <t>Schmalen</t>
  </si>
  <si>
    <t>Baesweiler Lauftreff</t>
  </si>
  <si>
    <t>Nießen</t>
  </si>
  <si>
    <t>Dohlen</t>
  </si>
  <si>
    <t>Gerards</t>
  </si>
  <si>
    <t>Herman</t>
  </si>
  <si>
    <t>Eisenga</t>
  </si>
  <si>
    <t>Frank</t>
  </si>
  <si>
    <t>Jos</t>
  </si>
  <si>
    <t>Wolff</t>
  </si>
  <si>
    <t>Berthold</t>
  </si>
  <si>
    <t>Paland</t>
  </si>
  <si>
    <t>LG Germania Freund</t>
  </si>
  <si>
    <t>STB Landgraaf</t>
  </si>
  <si>
    <t>Kaulard</t>
  </si>
  <si>
    <t>Team coolart!</t>
  </si>
  <si>
    <t>Stamm</t>
  </si>
  <si>
    <t xml:space="preserve">Stüber </t>
  </si>
  <si>
    <t>Gerald</t>
  </si>
  <si>
    <t xml:space="preserve">Roder </t>
  </si>
  <si>
    <t>SV Germania Eicherscheidt</t>
  </si>
  <si>
    <t>Gillessen</t>
  </si>
  <si>
    <t>Gottfried</t>
  </si>
  <si>
    <t xml:space="preserve">  </t>
  </si>
  <si>
    <t>Ameln</t>
  </si>
  <si>
    <t>Inde-Hahn</t>
  </si>
  <si>
    <t>Bergner</t>
  </si>
  <si>
    <t>Schlump</t>
  </si>
  <si>
    <t>Koertge</t>
  </si>
  <si>
    <t>Baltus</t>
  </si>
  <si>
    <t>Pals</t>
  </si>
  <si>
    <t>Siegfried</t>
  </si>
  <si>
    <t>van Berkel</t>
  </si>
  <si>
    <t>Huppertz</t>
  </si>
  <si>
    <t>Nyssen</t>
  </si>
  <si>
    <t>BRF</t>
  </si>
  <si>
    <t>Coslar</t>
  </si>
  <si>
    <t>Plum</t>
  </si>
  <si>
    <t>LC_Kalltal</t>
  </si>
  <si>
    <t>Löhrer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</si>
</sst>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9"/>
      <name val="Arial"/>
      <family val="2"/>
    </font>
    <font>
      <sz val="10"/>
      <color indexed="22"/>
      <name val="Arial"/>
      <family val="0"/>
    </font>
    <font>
      <sz val="11"/>
      <color indexed="22"/>
      <name val="Arial"/>
      <family val="0"/>
    </font>
    <font>
      <b/>
      <sz val="11"/>
      <color indexed="2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 vertical="top" textRotation="180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textRotation="180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vertical="top" textRotation="180"/>
    </xf>
    <xf numFmtId="0" fontId="2" fillId="0" borderId="2" xfId="0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showGridLines="0" tabSelected="1" zoomScale="75" zoomScaleNormal="75" workbookViewId="0" topLeftCell="A38">
      <selection activeCell="C49" sqref="C49"/>
    </sheetView>
  </sheetViews>
  <sheetFormatPr defaultColWidth="11.421875" defaultRowHeight="12.75"/>
  <cols>
    <col min="1" max="1" width="4.28125" style="0" customWidth="1"/>
    <col min="2" max="2" width="11.57421875" style="2" customWidth="1"/>
    <col min="3" max="3" width="7.57421875" style="2" customWidth="1"/>
    <col min="4" max="4" width="3.140625" style="2" customWidth="1"/>
    <col min="5" max="5" width="15.421875" style="2" customWidth="1"/>
    <col min="6" max="6" width="3.140625" style="2" customWidth="1"/>
    <col min="7" max="7" width="3.140625" style="18" customWidth="1"/>
    <col min="8" max="11" width="3.140625" style="2" customWidth="1"/>
    <col min="12" max="12" width="3.57421875" style="18" customWidth="1"/>
    <col min="13" max="41" width="3.140625" style="18" customWidth="1"/>
    <col min="42" max="42" width="5.7109375" style="2" customWidth="1"/>
    <col min="43" max="43" width="3.57421875" style="2" customWidth="1"/>
    <col min="44" max="44" width="5.140625" style="2" customWidth="1"/>
    <col min="45" max="45" width="4.7109375" style="2" customWidth="1"/>
    <col min="46" max="46" width="5.00390625" style="12" customWidth="1"/>
    <col min="47" max="47" width="13.140625" style="9" customWidth="1"/>
    <col min="48" max="48" width="5.00390625" style="3" customWidth="1"/>
  </cols>
  <sheetData>
    <row r="1" spans="1:48" s="1" customFormat="1" ht="78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111</v>
      </c>
      <c r="G1" s="17" t="s">
        <v>5</v>
      </c>
      <c r="H1" s="4" t="s">
        <v>6</v>
      </c>
      <c r="I1" s="4" t="s">
        <v>7</v>
      </c>
      <c r="J1" s="17" t="s">
        <v>8</v>
      </c>
      <c r="K1" s="17" t="s">
        <v>9</v>
      </c>
      <c r="L1" s="17" t="s">
        <v>164</v>
      </c>
      <c r="M1" s="17" t="s">
        <v>10</v>
      </c>
      <c r="N1" s="17" t="s">
        <v>11</v>
      </c>
      <c r="O1" s="17" t="s">
        <v>116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165</v>
      </c>
      <c r="V1" s="17" t="s">
        <v>17</v>
      </c>
      <c r="W1" s="17" t="s">
        <v>18</v>
      </c>
      <c r="X1" s="17" t="s">
        <v>19</v>
      </c>
      <c r="Y1" s="17" t="s">
        <v>21</v>
      </c>
      <c r="Z1" s="17" t="s">
        <v>117</v>
      </c>
      <c r="AA1" s="17" t="s">
        <v>23</v>
      </c>
      <c r="AB1" s="17" t="s">
        <v>24</v>
      </c>
      <c r="AC1" s="17" t="s">
        <v>22</v>
      </c>
      <c r="AD1" s="17" t="s">
        <v>25</v>
      </c>
      <c r="AE1" s="17" t="s">
        <v>20</v>
      </c>
      <c r="AF1" s="17" t="s">
        <v>26</v>
      </c>
      <c r="AG1" s="17" t="s">
        <v>27</v>
      </c>
      <c r="AH1" s="17" t="s">
        <v>28</v>
      </c>
      <c r="AI1" s="17" t="s">
        <v>29</v>
      </c>
      <c r="AJ1" s="17" t="s">
        <v>30</v>
      </c>
      <c r="AK1" s="17" t="s">
        <v>84</v>
      </c>
      <c r="AL1" s="17" t="s">
        <v>31</v>
      </c>
      <c r="AM1" s="17" t="s">
        <v>32</v>
      </c>
      <c r="AN1" s="17" t="s">
        <v>33</v>
      </c>
      <c r="AO1" s="17" t="s">
        <v>34</v>
      </c>
      <c r="AP1" s="4" t="s">
        <v>35</v>
      </c>
      <c r="AQ1" s="4" t="s">
        <v>36</v>
      </c>
      <c r="AR1" s="4" t="s">
        <v>37</v>
      </c>
      <c r="AS1" s="4" t="s">
        <v>38</v>
      </c>
      <c r="AT1" s="10" t="s">
        <v>39</v>
      </c>
      <c r="AU1" s="5" t="s">
        <v>1</v>
      </c>
      <c r="AV1" s="21" t="s">
        <v>0</v>
      </c>
    </row>
    <row r="2" spans="1:48" s="2" customFormat="1" ht="15.75" customHeight="1">
      <c r="A2" s="14">
        <v>1</v>
      </c>
      <c r="B2" s="6" t="s">
        <v>118</v>
      </c>
      <c r="C2" s="6" t="s">
        <v>119</v>
      </c>
      <c r="D2" s="13">
        <v>57</v>
      </c>
      <c r="E2" s="13" t="s">
        <v>111</v>
      </c>
      <c r="F2" s="13">
        <v>50</v>
      </c>
      <c r="G2" s="8">
        <v>50</v>
      </c>
      <c r="H2" s="7">
        <v>50</v>
      </c>
      <c r="I2" s="7"/>
      <c r="J2" s="7">
        <v>50</v>
      </c>
      <c r="K2" s="7">
        <v>49</v>
      </c>
      <c r="L2" s="8"/>
      <c r="M2" s="8"/>
      <c r="N2" s="8">
        <v>50</v>
      </c>
      <c r="O2" s="8"/>
      <c r="P2" s="8">
        <v>50</v>
      </c>
      <c r="Q2" s="8">
        <v>50</v>
      </c>
      <c r="R2" s="8">
        <v>50</v>
      </c>
      <c r="S2" s="8">
        <v>50</v>
      </c>
      <c r="T2" s="8"/>
      <c r="U2" s="8"/>
      <c r="V2" s="8"/>
      <c r="W2" s="8">
        <v>49</v>
      </c>
      <c r="X2" s="8">
        <v>50</v>
      </c>
      <c r="Y2" s="8">
        <v>49</v>
      </c>
      <c r="Z2" s="8">
        <v>50</v>
      </c>
      <c r="AA2" s="8">
        <v>50</v>
      </c>
      <c r="AB2" s="8">
        <v>49</v>
      </c>
      <c r="AC2" s="8"/>
      <c r="AD2" s="8">
        <v>50</v>
      </c>
      <c r="AE2" s="8"/>
      <c r="AF2" s="8">
        <v>50</v>
      </c>
      <c r="AG2" s="8">
        <v>50</v>
      </c>
      <c r="AH2" s="8">
        <v>50</v>
      </c>
      <c r="AI2" s="8"/>
      <c r="AJ2" s="8">
        <v>50</v>
      </c>
      <c r="AK2" s="8"/>
      <c r="AL2" s="8"/>
      <c r="AM2" s="8"/>
      <c r="AN2" s="8"/>
      <c r="AO2" s="8"/>
      <c r="AP2" s="6">
        <f aca="true" t="shared" si="0" ref="AP2:AP24">SUM(F2:AO2)</f>
        <v>1046</v>
      </c>
      <c r="AQ2" s="7">
        <f aca="true" t="shared" si="1" ref="AQ2:AQ24">(COUNT(F2:AO2))</f>
        <v>21</v>
      </c>
      <c r="AR2" s="7">
        <f aca="true" t="shared" si="2" ref="AR2:AR24"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750</v>
      </c>
      <c r="AS2" s="7">
        <f aca="true" t="shared" si="3" ref="AS2:AS24">IF(COUNT(F2:AO2)&lt;22,IF(COUNT(F2:AO2)&gt;14,(COUNT(F2:AO2)-15),0)*20,120)</f>
        <v>120</v>
      </c>
      <c r="AT2" s="11">
        <f aca="true" t="shared" si="4" ref="AT2:AT24">AR2+AS2</f>
        <v>870</v>
      </c>
      <c r="AU2" s="7" t="str">
        <f aca="true" t="shared" si="5" ref="AU2:AU24">B2</f>
        <v>Schubert</v>
      </c>
      <c r="AV2" s="7">
        <f aca="true" t="shared" si="6" ref="AV2:AV24">A2</f>
        <v>1</v>
      </c>
    </row>
    <row r="3" spans="1:48" s="2" customFormat="1" ht="15.75" customHeight="1">
      <c r="A3" s="14">
        <f aca="true" t="shared" si="7" ref="A3:A24">A2+1</f>
        <v>2</v>
      </c>
      <c r="B3" s="6" t="s">
        <v>43</v>
      </c>
      <c r="C3" s="6" t="s">
        <v>44</v>
      </c>
      <c r="D3" s="7">
        <v>56</v>
      </c>
      <c r="E3" s="7" t="s">
        <v>45</v>
      </c>
      <c r="F3" s="7">
        <v>49</v>
      </c>
      <c r="G3" s="8">
        <v>50</v>
      </c>
      <c r="H3" s="7"/>
      <c r="I3" s="7">
        <v>49</v>
      </c>
      <c r="J3" s="7">
        <v>48</v>
      </c>
      <c r="K3" s="7"/>
      <c r="L3" s="8">
        <v>50</v>
      </c>
      <c r="M3" s="8">
        <v>50</v>
      </c>
      <c r="N3" s="8">
        <v>49</v>
      </c>
      <c r="O3" s="8">
        <v>50</v>
      </c>
      <c r="P3" s="8"/>
      <c r="Q3" s="8">
        <v>49</v>
      </c>
      <c r="R3" s="8">
        <v>50</v>
      </c>
      <c r="S3" s="8">
        <v>49</v>
      </c>
      <c r="T3" s="8">
        <v>50</v>
      </c>
      <c r="U3" s="8">
        <v>50</v>
      </c>
      <c r="V3" s="8">
        <v>50</v>
      </c>
      <c r="W3" s="8">
        <v>50</v>
      </c>
      <c r="X3" s="8">
        <v>50</v>
      </c>
      <c r="Y3" s="8">
        <v>48</v>
      </c>
      <c r="Z3" s="8">
        <v>49</v>
      </c>
      <c r="AA3" s="8"/>
      <c r="AB3" s="8"/>
      <c r="AC3" s="8"/>
      <c r="AD3" s="8">
        <v>49</v>
      </c>
      <c r="AE3" s="8">
        <v>50</v>
      </c>
      <c r="AF3" s="8">
        <v>50</v>
      </c>
      <c r="AG3" s="8">
        <v>48</v>
      </c>
      <c r="AH3" s="8">
        <v>46</v>
      </c>
      <c r="AI3" s="8"/>
      <c r="AJ3" s="8"/>
      <c r="AK3" s="8"/>
      <c r="AL3" s="8">
        <v>37</v>
      </c>
      <c r="AM3" s="8"/>
      <c r="AN3" s="8"/>
      <c r="AO3" s="19"/>
      <c r="AP3" s="6">
        <f t="shared" si="0"/>
        <v>1170</v>
      </c>
      <c r="AQ3" s="7">
        <f t="shared" si="1"/>
        <v>24</v>
      </c>
      <c r="AR3" s="7">
        <f t="shared" si="2"/>
        <v>747</v>
      </c>
      <c r="AS3" s="7">
        <f t="shared" si="3"/>
        <v>120</v>
      </c>
      <c r="AT3" s="11">
        <f t="shared" si="4"/>
        <v>867</v>
      </c>
      <c r="AU3" s="7" t="str">
        <f t="shared" si="5"/>
        <v>Laven</v>
      </c>
      <c r="AV3" s="7">
        <f t="shared" si="6"/>
        <v>2</v>
      </c>
    </row>
    <row r="4" spans="1:48" s="2" customFormat="1" ht="15.75" customHeight="1">
      <c r="A4" s="14">
        <f t="shared" si="7"/>
        <v>3</v>
      </c>
      <c r="B4" s="6" t="s">
        <v>125</v>
      </c>
      <c r="C4" s="6" t="s">
        <v>126</v>
      </c>
      <c r="D4" s="7">
        <v>57</v>
      </c>
      <c r="E4" s="7" t="s">
        <v>114</v>
      </c>
      <c r="F4" s="13" t="s">
        <v>135</v>
      </c>
      <c r="G4" s="8">
        <v>47</v>
      </c>
      <c r="H4" s="7">
        <v>50</v>
      </c>
      <c r="I4" s="7">
        <v>49</v>
      </c>
      <c r="J4" s="7">
        <v>47</v>
      </c>
      <c r="K4" s="7">
        <v>47</v>
      </c>
      <c r="L4" s="8">
        <v>49</v>
      </c>
      <c r="M4" s="8">
        <v>49</v>
      </c>
      <c r="N4" s="8">
        <v>45</v>
      </c>
      <c r="O4" s="8"/>
      <c r="P4" s="8"/>
      <c r="Q4" s="8">
        <v>44</v>
      </c>
      <c r="R4" s="8">
        <v>49</v>
      </c>
      <c r="S4" s="8">
        <v>48</v>
      </c>
      <c r="T4" s="8">
        <v>49</v>
      </c>
      <c r="U4" s="8">
        <v>50</v>
      </c>
      <c r="V4" s="8"/>
      <c r="W4" s="8">
        <v>47</v>
      </c>
      <c r="X4" s="8">
        <v>48</v>
      </c>
      <c r="Y4" s="8">
        <v>46</v>
      </c>
      <c r="Z4" s="8">
        <v>48</v>
      </c>
      <c r="AA4" s="8"/>
      <c r="AB4" s="8"/>
      <c r="AC4" s="8"/>
      <c r="AD4" s="8"/>
      <c r="AE4" s="8"/>
      <c r="AF4" s="8">
        <v>49</v>
      </c>
      <c r="AG4" s="8"/>
      <c r="AH4" s="8"/>
      <c r="AI4" s="8">
        <v>50</v>
      </c>
      <c r="AJ4" s="8">
        <v>48</v>
      </c>
      <c r="AK4" s="8"/>
      <c r="AL4" s="8"/>
      <c r="AM4" s="8">
        <v>50</v>
      </c>
      <c r="AN4" s="8">
        <v>50</v>
      </c>
      <c r="AO4" s="8"/>
      <c r="AP4" s="6">
        <f t="shared" si="0"/>
        <v>1059</v>
      </c>
      <c r="AQ4" s="7">
        <f t="shared" si="1"/>
        <v>22</v>
      </c>
      <c r="AR4" s="7">
        <f t="shared" si="2"/>
        <v>736</v>
      </c>
      <c r="AS4" s="7">
        <f t="shared" si="3"/>
        <v>120</v>
      </c>
      <c r="AT4" s="11">
        <f t="shared" si="4"/>
        <v>856</v>
      </c>
      <c r="AU4" s="7" t="str">
        <f t="shared" si="5"/>
        <v>Geitz</v>
      </c>
      <c r="AV4" s="7">
        <f t="shared" si="6"/>
        <v>3</v>
      </c>
    </row>
    <row r="5" spans="1:48" s="2" customFormat="1" ht="15.75" customHeight="1">
      <c r="A5" s="14">
        <f t="shared" si="7"/>
        <v>4</v>
      </c>
      <c r="B5" s="6" t="s">
        <v>170</v>
      </c>
      <c r="C5" s="6" t="s">
        <v>137</v>
      </c>
      <c r="D5" s="7">
        <v>58</v>
      </c>
      <c r="E5" s="7" t="s">
        <v>114</v>
      </c>
      <c r="F5" s="7" t="s">
        <v>135</v>
      </c>
      <c r="G5" s="8">
        <v>46</v>
      </c>
      <c r="H5" s="7">
        <v>47</v>
      </c>
      <c r="I5" s="7">
        <v>35</v>
      </c>
      <c r="J5" s="7">
        <v>44</v>
      </c>
      <c r="K5" s="7">
        <v>42</v>
      </c>
      <c r="L5" s="8">
        <v>46</v>
      </c>
      <c r="M5" s="8"/>
      <c r="N5" s="8">
        <v>42</v>
      </c>
      <c r="O5" s="8"/>
      <c r="P5" s="8">
        <v>47</v>
      </c>
      <c r="Q5" s="8">
        <v>37</v>
      </c>
      <c r="R5" s="8"/>
      <c r="S5" s="8">
        <v>45</v>
      </c>
      <c r="T5" s="8"/>
      <c r="U5" s="8">
        <v>48</v>
      </c>
      <c r="V5" s="8">
        <v>45</v>
      </c>
      <c r="W5" s="8">
        <v>44</v>
      </c>
      <c r="X5" s="8">
        <v>46</v>
      </c>
      <c r="Y5" s="8">
        <v>41</v>
      </c>
      <c r="Z5" s="8">
        <v>42</v>
      </c>
      <c r="AA5" s="8">
        <v>45</v>
      </c>
      <c r="AB5" s="8"/>
      <c r="AC5" s="8"/>
      <c r="AD5" s="8"/>
      <c r="AE5" s="8"/>
      <c r="AF5" s="8">
        <v>47</v>
      </c>
      <c r="AG5" s="8">
        <v>46</v>
      </c>
      <c r="AH5" s="8">
        <v>44</v>
      </c>
      <c r="AI5" s="8">
        <v>47</v>
      </c>
      <c r="AJ5" s="8">
        <v>47</v>
      </c>
      <c r="AK5" s="8"/>
      <c r="AL5" s="8"/>
      <c r="AM5" s="8">
        <v>49</v>
      </c>
      <c r="AN5" s="8"/>
      <c r="AO5" s="8"/>
      <c r="AP5" s="6">
        <f t="shared" si="0"/>
        <v>1022</v>
      </c>
      <c r="AQ5" s="7">
        <f t="shared" si="1"/>
        <v>23</v>
      </c>
      <c r="AR5" s="7">
        <f t="shared" si="2"/>
        <v>695</v>
      </c>
      <c r="AS5" s="7">
        <f t="shared" si="3"/>
        <v>120</v>
      </c>
      <c r="AT5" s="11">
        <f t="shared" si="4"/>
        <v>815</v>
      </c>
      <c r="AU5" s="7" t="str">
        <f t="shared" si="5"/>
        <v>Pals</v>
      </c>
      <c r="AV5" s="7">
        <f t="shared" si="6"/>
        <v>4</v>
      </c>
    </row>
    <row r="6" spans="1:48" s="2" customFormat="1" ht="15.75" customHeight="1">
      <c r="A6" s="14">
        <f t="shared" si="7"/>
        <v>5</v>
      </c>
      <c r="B6" s="6" t="s">
        <v>107</v>
      </c>
      <c r="C6" s="6" t="s">
        <v>108</v>
      </c>
      <c r="D6" s="7">
        <v>54</v>
      </c>
      <c r="E6" s="7" t="s">
        <v>109</v>
      </c>
      <c r="F6" s="7">
        <v>40</v>
      </c>
      <c r="G6" s="8">
        <v>45</v>
      </c>
      <c r="H6" s="7">
        <v>44</v>
      </c>
      <c r="I6" s="7"/>
      <c r="J6" s="7">
        <v>43</v>
      </c>
      <c r="K6" s="7">
        <v>43</v>
      </c>
      <c r="L6" s="8"/>
      <c r="M6" s="8"/>
      <c r="N6" s="8">
        <v>40</v>
      </c>
      <c r="O6" s="8">
        <v>46</v>
      </c>
      <c r="P6" s="8">
        <v>47</v>
      </c>
      <c r="Q6" s="8">
        <v>43</v>
      </c>
      <c r="R6" s="8">
        <v>44</v>
      </c>
      <c r="S6" s="8"/>
      <c r="T6" s="8">
        <v>47</v>
      </c>
      <c r="U6" s="8">
        <v>43</v>
      </c>
      <c r="V6" s="8"/>
      <c r="W6" s="8">
        <v>48</v>
      </c>
      <c r="X6" s="8">
        <v>47</v>
      </c>
      <c r="Y6" s="8"/>
      <c r="Z6" s="8"/>
      <c r="AA6" s="8"/>
      <c r="AB6" s="8">
        <v>37</v>
      </c>
      <c r="AC6" s="8">
        <v>41</v>
      </c>
      <c r="AD6" s="8"/>
      <c r="AE6" s="8">
        <v>45</v>
      </c>
      <c r="AF6" s="8">
        <v>46</v>
      </c>
      <c r="AG6" s="8">
        <v>44</v>
      </c>
      <c r="AH6" s="8"/>
      <c r="AI6" s="8">
        <v>48</v>
      </c>
      <c r="AJ6" s="8"/>
      <c r="AK6" s="8"/>
      <c r="AL6" s="8">
        <v>48</v>
      </c>
      <c r="AM6" s="8"/>
      <c r="AN6" s="8">
        <v>49</v>
      </c>
      <c r="AO6" s="8"/>
      <c r="AP6" s="6">
        <f t="shared" si="0"/>
        <v>978</v>
      </c>
      <c r="AQ6" s="7">
        <f t="shared" si="1"/>
        <v>22</v>
      </c>
      <c r="AR6" s="7">
        <f t="shared" si="2"/>
        <v>691</v>
      </c>
      <c r="AS6" s="7">
        <f t="shared" si="3"/>
        <v>120</v>
      </c>
      <c r="AT6" s="11">
        <f t="shared" si="4"/>
        <v>811</v>
      </c>
      <c r="AU6" s="7" t="str">
        <f t="shared" si="5"/>
        <v>Peters</v>
      </c>
      <c r="AV6" s="7">
        <f t="shared" si="6"/>
        <v>5</v>
      </c>
    </row>
    <row r="7" spans="1:48" s="3" customFormat="1" ht="15.75" customHeight="1">
      <c r="A7" s="14">
        <f t="shared" si="7"/>
        <v>6</v>
      </c>
      <c r="B7" s="6" t="s">
        <v>129</v>
      </c>
      <c r="C7" s="6" t="s">
        <v>130</v>
      </c>
      <c r="D7" s="7">
        <v>57</v>
      </c>
      <c r="E7" s="7" t="s">
        <v>110</v>
      </c>
      <c r="F7" s="8" t="s">
        <v>135</v>
      </c>
      <c r="G7" s="8">
        <v>42</v>
      </c>
      <c r="H7" s="8">
        <v>38</v>
      </c>
      <c r="I7" s="8">
        <v>47</v>
      </c>
      <c r="J7" s="8">
        <v>34</v>
      </c>
      <c r="K7" s="8">
        <v>38</v>
      </c>
      <c r="L7" s="8">
        <v>42</v>
      </c>
      <c r="M7" s="8">
        <v>46</v>
      </c>
      <c r="N7" s="8">
        <v>27</v>
      </c>
      <c r="O7" s="8">
        <v>43</v>
      </c>
      <c r="P7" s="8">
        <v>44</v>
      </c>
      <c r="Q7" s="8"/>
      <c r="R7" s="8">
        <v>43</v>
      </c>
      <c r="S7" s="8">
        <v>44</v>
      </c>
      <c r="T7" s="8">
        <v>45</v>
      </c>
      <c r="U7" s="8">
        <v>46</v>
      </c>
      <c r="V7" s="8">
        <v>43</v>
      </c>
      <c r="W7" s="8"/>
      <c r="X7" s="8"/>
      <c r="Y7" s="8"/>
      <c r="Z7" s="8"/>
      <c r="AA7" s="8">
        <v>40</v>
      </c>
      <c r="AB7" s="8">
        <v>35</v>
      </c>
      <c r="AC7" s="8">
        <v>38</v>
      </c>
      <c r="AD7" s="8"/>
      <c r="AE7" s="8"/>
      <c r="AF7" s="8">
        <v>48</v>
      </c>
      <c r="AG7" s="8">
        <v>42</v>
      </c>
      <c r="AH7" s="8">
        <v>43</v>
      </c>
      <c r="AI7" s="8">
        <v>46</v>
      </c>
      <c r="AJ7" s="8"/>
      <c r="AK7" s="8">
        <v>47</v>
      </c>
      <c r="AL7" s="8">
        <v>46</v>
      </c>
      <c r="AM7" s="8">
        <v>48</v>
      </c>
      <c r="AN7" s="8"/>
      <c r="AO7" s="8"/>
      <c r="AP7" s="6">
        <f t="shared" si="0"/>
        <v>1055</v>
      </c>
      <c r="AQ7" s="7">
        <f t="shared" si="1"/>
        <v>25</v>
      </c>
      <c r="AR7" s="7">
        <f t="shared" si="2"/>
        <v>679</v>
      </c>
      <c r="AS7" s="7">
        <f t="shared" si="3"/>
        <v>120</v>
      </c>
      <c r="AT7" s="11">
        <f t="shared" si="4"/>
        <v>799</v>
      </c>
      <c r="AU7" s="7" t="str">
        <f t="shared" si="5"/>
        <v>Kreus</v>
      </c>
      <c r="AV7" s="7">
        <f t="shared" si="6"/>
        <v>6</v>
      </c>
    </row>
    <row r="8" spans="1:48" s="3" customFormat="1" ht="15.75" customHeight="1">
      <c r="A8" s="14">
        <f t="shared" si="7"/>
        <v>7</v>
      </c>
      <c r="B8" s="19" t="s">
        <v>53</v>
      </c>
      <c r="C8" s="19" t="s">
        <v>54</v>
      </c>
      <c r="D8" s="8">
        <v>56</v>
      </c>
      <c r="E8" s="8" t="s">
        <v>65</v>
      </c>
      <c r="F8" s="8">
        <v>30</v>
      </c>
      <c r="G8" s="8">
        <v>43</v>
      </c>
      <c r="H8" s="8"/>
      <c r="I8" s="8">
        <v>27</v>
      </c>
      <c r="J8" s="8">
        <v>39</v>
      </c>
      <c r="K8" s="8"/>
      <c r="L8" s="8">
        <v>43</v>
      </c>
      <c r="M8" s="8">
        <v>48</v>
      </c>
      <c r="N8" s="8">
        <v>31</v>
      </c>
      <c r="O8" s="8">
        <v>45</v>
      </c>
      <c r="P8" s="8">
        <v>45</v>
      </c>
      <c r="Q8" s="8">
        <v>34</v>
      </c>
      <c r="R8" s="8">
        <v>48</v>
      </c>
      <c r="S8" s="8">
        <v>43</v>
      </c>
      <c r="T8" s="8">
        <v>46</v>
      </c>
      <c r="U8" s="8">
        <v>47</v>
      </c>
      <c r="V8" s="8">
        <v>42</v>
      </c>
      <c r="W8" s="8">
        <v>43</v>
      </c>
      <c r="X8" s="8">
        <v>43</v>
      </c>
      <c r="Y8" s="8">
        <v>37</v>
      </c>
      <c r="Z8" s="8">
        <v>38</v>
      </c>
      <c r="AA8" s="8"/>
      <c r="AB8" s="8"/>
      <c r="AC8" s="8">
        <v>36</v>
      </c>
      <c r="AD8" s="8">
        <v>47</v>
      </c>
      <c r="AE8" s="8">
        <v>41</v>
      </c>
      <c r="AF8" s="8"/>
      <c r="AG8" s="8">
        <v>39</v>
      </c>
      <c r="AH8" s="8">
        <v>42</v>
      </c>
      <c r="AI8" s="8"/>
      <c r="AJ8" s="8">
        <v>45</v>
      </c>
      <c r="AK8" s="8"/>
      <c r="AL8" s="8">
        <v>45</v>
      </c>
      <c r="AM8" s="8">
        <v>16</v>
      </c>
      <c r="AN8" s="8"/>
      <c r="AO8" s="8">
        <v>44</v>
      </c>
      <c r="AP8" s="6">
        <f t="shared" si="0"/>
        <v>1127</v>
      </c>
      <c r="AQ8" s="7">
        <f t="shared" si="1"/>
        <v>28</v>
      </c>
      <c r="AR8" s="7">
        <f t="shared" si="2"/>
        <v>675</v>
      </c>
      <c r="AS8" s="7">
        <f t="shared" si="3"/>
        <v>120</v>
      </c>
      <c r="AT8" s="11">
        <f t="shared" si="4"/>
        <v>795</v>
      </c>
      <c r="AU8" s="7" t="str">
        <f t="shared" si="5"/>
        <v>Schröteler</v>
      </c>
      <c r="AV8" s="7">
        <f t="shared" si="6"/>
        <v>7</v>
      </c>
    </row>
    <row r="9" spans="1:48" s="3" customFormat="1" ht="15.75" customHeight="1">
      <c r="A9" s="14">
        <f t="shared" si="7"/>
        <v>8</v>
      </c>
      <c r="B9" s="19" t="s">
        <v>172</v>
      </c>
      <c r="C9" s="19" t="s">
        <v>148</v>
      </c>
      <c r="D9" s="8">
        <v>58</v>
      </c>
      <c r="E9" s="8" t="s">
        <v>114</v>
      </c>
      <c r="F9" s="16" t="s">
        <v>135</v>
      </c>
      <c r="G9" s="16"/>
      <c r="H9" s="8">
        <v>45</v>
      </c>
      <c r="I9" s="8">
        <v>37</v>
      </c>
      <c r="J9" s="8"/>
      <c r="K9" s="8"/>
      <c r="L9" s="8">
        <v>45</v>
      </c>
      <c r="M9" s="8">
        <v>41</v>
      </c>
      <c r="N9" s="8">
        <v>39</v>
      </c>
      <c r="O9" s="8"/>
      <c r="P9" s="8">
        <v>48</v>
      </c>
      <c r="Q9" s="8">
        <v>41</v>
      </c>
      <c r="R9" s="8">
        <v>49</v>
      </c>
      <c r="S9" s="8">
        <v>47</v>
      </c>
      <c r="T9" s="8"/>
      <c r="U9" s="8">
        <v>49</v>
      </c>
      <c r="V9" s="8"/>
      <c r="W9" s="8">
        <v>45</v>
      </c>
      <c r="X9" s="8">
        <v>45</v>
      </c>
      <c r="Y9" s="16"/>
      <c r="Z9" s="8">
        <v>44</v>
      </c>
      <c r="AA9" s="8">
        <v>44</v>
      </c>
      <c r="AB9" s="8"/>
      <c r="AC9" s="8"/>
      <c r="AD9" s="8">
        <v>48</v>
      </c>
      <c r="AE9" s="8">
        <v>46</v>
      </c>
      <c r="AF9" s="8">
        <v>45</v>
      </c>
      <c r="AG9" s="8">
        <v>45</v>
      </c>
      <c r="AH9" s="8"/>
      <c r="AI9" s="8">
        <v>49</v>
      </c>
      <c r="AJ9" s="8"/>
      <c r="AK9" s="8"/>
      <c r="AL9" s="8"/>
      <c r="AM9" s="8"/>
      <c r="AN9" s="8"/>
      <c r="AO9" s="8"/>
      <c r="AP9" s="6">
        <f t="shared" si="0"/>
        <v>852</v>
      </c>
      <c r="AQ9" s="7">
        <f t="shared" si="1"/>
        <v>19</v>
      </c>
      <c r="AR9" s="7">
        <f t="shared" si="2"/>
        <v>694</v>
      </c>
      <c r="AS9" s="7">
        <f t="shared" si="3"/>
        <v>80</v>
      </c>
      <c r="AT9" s="11">
        <f t="shared" si="4"/>
        <v>774</v>
      </c>
      <c r="AU9" s="7" t="str">
        <f t="shared" si="5"/>
        <v>van Berkel</v>
      </c>
      <c r="AV9" s="7">
        <f t="shared" si="6"/>
        <v>8</v>
      </c>
    </row>
    <row r="10" spans="1:48" s="3" customFormat="1" ht="15.75" customHeight="1">
      <c r="A10" s="14">
        <f t="shared" si="7"/>
        <v>9</v>
      </c>
      <c r="B10" s="6" t="s">
        <v>105</v>
      </c>
      <c r="C10" s="6" t="s">
        <v>46</v>
      </c>
      <c r="D10" s="7">
        <v>58</v>
      </c>
      <c r="E10" s="7" t="s">
        <v>114</v>
      </c>
      <c r="F10" s="7" t="s">
        <v>135</v>
      </c>
      <c r="G10" s="8">
        <v>36</v>
      </c>
      <c r="H10" s="7"/>
      <c r="I10" s="7">
        <v>44</v>
      </c>
      <c r="J10" s="7"/>
      <c r="K10" s="7"/>
      <c r="L10" s="8">
        <v>39</v>
      </c>
      <c r="M10" s="8"/>
      <c r="N10" s="8">
        <v>20</v>
      </c>
      <c r="O10" s="8"/>
      <c r="P10" s="8">
        <v>41</v>
      </c>
      <c r="Q10" s="8"/>
      <c r="R10" s="8"/>
      <c r="S10" s="8">
        <v>41</v>
      </c>
      <c r="T10" s="8">
        <v>34</v>
      </c>
      <c r="U10" s="8">
        <v>44</v>
      </c>
      <c r="V10" s="8">
        <v>39</v>
      </c>
      <c r="W10" s="8">
        <v>43</v>
      </c>
      <c r="X10" s="8">
        <v>40</v>
      </c>
      <c r="Y10" s="8">
        <v>32</v>
      </c>
      <c r="Z10" s="8">
        <v>31</v>
      </c>
      <c r="AA10" s="8">
        <v>36</v>
      </c>
      <c r="AB10" s="8"/>
      <c r="AC10" s="8"/>
      <c r="AD10" s="8">
        <v>46</v>
      </c>
      <c r="AE10" s="8"/>
      <c r="AF10" s="8">
        <v>46</v>
      </c>
      <c r="AG10" s="8">
        <v>37</v>
      </c>
      <c r="AH10" s="8">
        <v>39</v>
      </c>
      <c r="AI10" s="8">
        <v>43</v>
      </c>
      <c r="AJ10" s="8"/>
      <c r="AK10" s="8"/>
      <c r="AL10" s="8">
        <v>41</v>
      </c>
      <c r="AM10" s="8">
        <v>47</v>
      </c>
      <c r="AN10" s="8"/>
      <c r="AO10" s="8"/>
      <c r="AP10" s="6">
        <f t="shared" si="0"/>
        <v>819</v>
      </c>
      <c r="AQ10" s="7">
        <f t="shared" si="1"/>
        <v>21</v>
      </c>
      <c r="AR10" s="7">
        <f t="shared" si="2"/>
        <v>630</v>
      </c>
      <c r="AS10" s="7">
        <f t="shared" si="3"/>
        <v>120</v>
      </c>
      <c r="AT10" s="11">
        <f t="shared" si="4"/>
        <v>750</v>
      </c>
      <c r="AU10" s="7" t="str">
        <f t="shared" si="5"/>
        <v>Christoph</v>
      </c>
      <c r="AV10" s="7">
        <f t="shared" si="6"/>
        <v>9</v>
      </c>
    </row>
    <row r="11" spans="1:48" s="3" customFormat="1" ht="15.75" customHeight="1">
      <c r="A11" s="14">
        <f t="shared" si="7"/>
        <v>10</v>
      </c>
      <c r="B11" s="6" t="s">
        <v>77</v>
      </c>
      <c r="C11" s="6" t="s">
        <v>78</v>
      </c>
      <c r="D11" s="7">
        <v>55</v>
      </c>
      <c r="E11" s="7" t="s">
        <v>49</v>
      </c>
      <c r="F11" s="7">
        <v>37</v>
      </c>
      <c r="G11" s="8">
        <v>42</v>
      </c>
      <c r="H11" s="7">
        <v>44</v>
      </c>
      <c r="I11" s="7"/>
      <c r="J11" s="7"/>
      <c r="K11" s="7"/>
      <c r="L11" s="8"/>
      <c r="M11" s="8"/>
      <c r="N11" s="8">
        <v>44</v>
      </c>
      <c r="O11" s="8"/>
      <c r="P11" s="8"/>
      <c r="Q11" s="8">
        <v>45</v>
      </c>
      <c r="R11" s="8">
        <v>47</v>
      </c>
      <c r="S11" s="8"/>
      <c r="T11" s="8"/>
      <c r="U11" s="8">
        <v>45</v>
      </c>
      <c r="V11" s="8">
        <v>48</v>
      </c>
      <c r="W11" s="8">
        <v>45</v>
      </c>
      <c r="X11" s="8">
        <v>44</v>
      </c>
      <c r="Y11" s="8">
        <v>44</v>
      </c>
      <c r="Z11" s="8"/>
      <c r="AA11" s="8"/>
      <c r="AB11" s="8"/>
      <c r="AC11" s="8"/>
      <c r="AD11" s="8"/>
      <c r="AE11" s="8">
        <v>40</v>
      </c>
      <c r="AF11" s="8">
        <v>48</v>
      </c>
      <c r="AG11" s="8">
        <v>41</v>
      </c>
      <c r="AH11" s="8">
        <v>47</v>
      </c>
      <c r="AI11" s="8"/>
      <c r="AJ11" s="8"/>
      <c r="AK11" s="8"/>
      <c r="AL11" s="8">
        <v>48</v>
      </c>
      <c r="AM11" s="8">
        <v>43</v>
      </c>
      <c r="AN11" s="8"/>
      <c r="AO11" s="8">
        <v>49</v>
      </c>
      <c r="AP11" s="6">
        <f t="shared" si="0"/>
        <v>801</v>
      </c>
      <c r="AQ11" s="7">
        <f t="shared" si="1"/>
        <v>18</v>
      </c>
      <c r="AR11" s="7">
        <f t="shared" si="2"/>
        <v>683</v>
      </c>
      <c r="AS11" s="7">
        <f t="shared" si="3"/>
        <v>60</v>
      </c>
      <c r="AT11" s="11">
        <f t="shared" si="4"/>
        <v>743</v>
      </c>
      <c r="AU11" s="7" t="str">
        <f t="shared" si="5"/>
        <v>Latussek</v>
      </c>
      <c r="AV11" s="7">
        <f t="shared" si="6"/>
        <v>10</v>
      </c>
    </row>
    <row r="12" spans="1:48" s="3" customFormat="1" ht="15.75" customHeight="1">
      <c r="A12" s="14">
        <f t="shared" si="7"/>
        <v>11</v>
      </c>
      <c r="B12" s="6" t="s">
        <v>95</v>
      </c>
      <c r="C12" s="6" t="s">
        <v>68</v>
      </c>
      <c r="D12" s="7">
        <v>54</v>
      </c>
      <c r="E12" s="7" t="s">
        <v>115</v>
      </c>
      <c r="F12" s="7">
        <v>26</v>
      </c>
      <c r="G12" s="8"/>
      <c r="H12" s="7">
        <v>25</v>
      </c>
      <c r="I12" s="7"/>
      <c r="J12" s="7">
        <v>35</v>
      </c>
      <c r="K12" s="7"/>
      <c r="L12" s="8">
        <v>38</v>
      </c>
      <c r="M12" s="8">
        <v>27</v>
      </c>
      <c r="N12" s="8"/>
      <c r="O12" s="8"/>
      <c r="P12" s="8">
        <v>38</v>
      </c>
      <c r="Q12" s="8">
        <v>31</v>
      </c>
      <c r="R12" s="8">
        <v>28</v>
      </c>
      <c r="S12" s="8">
        <v>41</v>
      </c>
      <c r="T12" s="8">
        <v>36</v>
      </c>
      <c r="U12" s="8"/>
      <c r="V12" s="8">
        <v>29</v>
      </c>
      <c r="W12" s="8">
        <v>42</v>
      </c>
      <c r="X12" s="8">
        <v>35</v>
      </c>
      <c r="Y12" s="8"/>
      <c r="Z12" s="8"/>
      <c r="AA12" s="8">
        <v>32</v>
      </c>
      <c r="AB12" s="8"/>
      <c r="AC12" s="8"/>
      <c r="AD12" s="8">
        <v>40</v>
      </c>
      <c r="AE12" s="8"/>
      <c r="AF12" s="8">
        <v>44</v>
      </c>
      <c r="AG12" s="8">
        <v>33</v>
      </c>
      <c r="AH12" s="8"/>
      <c r="AI12" s="8">
        <v>35</v>
      </c>
      <c r="AJ12" s="8">
        <v>40</v>
      </c>
      <c r="AK12" s="8">
        <v>42</v>
      </c>
      <c r="AL12" s="8">
        <v>39</v>
      </c>
      <c r="AM12" s="8">
        <v>1</v>
      </c>
      <c r="AN12" s="8">
        <v>41</v>
      </c>
      <c r="AO12" s="8">
        <v>43</v>
      </c>
      <c r="AP12" s="6">
        <f t="shared" si="0"/>
        <v>821</v>
      </c>
      <c r="AQ12" s="7">
        <f t="shared" si="1"/>
        <v>24</v>
      </c>
      <c r="AR12" s="7">
        <f t="shared" si="2"/>
        <v>589</v>
      </c>
      <c r="AS12" s="7">
        <f t="shared" si="3"/>
        <v>120</v>
      </c>
      <c r="AT12" s="11">
        <f t="shared" si="4"/>
        <v>709</v>
      </c>
      <c r="AU12" s="7" t="str">
        <f t="shared" si="5"/>
        <v>Hamers</v>
      </c>
      <c r="AV12" s="7">
        <f t="shared" si="6"/>
        <v>11</v>
      </c>
    </row>
    <row r="13" spans="1:48" s="3" customFormat="1" ht="15.75" customHeight="1">
      <c r="A13" s="14">
        <f t="shared" si="7"/>
        <v>12</v>
      </c>
      <c r="B13" s="6" t="s">
        <v>143</v>
      </c>
      <c r="C13" s="6" t="s">
        <v>63</v>
      </c>
      <c r="D13" s="7">
        <v>57</v>
      </c>
      <c r="E13" s="7" t="s">
        <v>73</v>
      </c>
      <c r="F13" s="15" t="s">
        <v>135</v>
      </c>
      <c r="G13" s="8">
        <v>39</v>
      </c>
      <c r="H13" s="7"/>
      <c r="I13" s="7">
        <v>25</v>
      </c>
      <c r="J13" s="7">
        <v>37</v>
      </c>
      <c r="K13" s="7">
        <v>34</v>
      </c>
      <c r="L13" s="8"/>
      <c r="M13" s="8"/>
      <c r="N13" s="8">
        <v>23</v>
      </c>
      <c r="O13" s="8"/>
      <c r="P13" s="8"/>
      <c r="Q13" s="8"/>
      <c r="R13" s="8">
        <v>41</v>
      </c>
      <c r="S13" s="8"/>
      <c r="T13" s="8">
        <v>42</v>
      </c>
      <c r="U13" s="8"/>
      <c r="V13" s="8">
        <v>38</v>
      </c>
      <c r="W13" s="8"/>
      <c r="X13" s="8"/>
      <c r="Y13" s="8"/>
      <c r="Z13" s="8"/>
      <c r="AA13" s="8">
        <v>35</v>
      </c>
      <c r="AB13" s="8">
        <v>29</v>
      </c>
      <c r="AC13" s="8"/>
      <c r="AD13" s="8">
        <v>45</v>
      </c>
      <c r="AE13" s="8"/>
      <c r="AF13" s="8"/>
      <c r="AG13" s="8">
        <v>38</v>
      </c>
      <c r="AH13" s="8">
        <v>41</v>
      </c>
      <c r="AI13" s="8">
        <v>41</v>
      </c>
      <c r="AJ13" s="8">
        <v>43</v>
      </c>
      <c r="AK13" s="8">
        <v>44</v>
      </c>
      <c r="AL13" s="8">
        <v>42</v>
      </c>
      <c r="AM13" s="8"/>
      <c r="AN13" s="8">
        <v>39</v>
      </c>
      <c r="AO13" s="8">
        <v>41</v>
      </c>
      <c r="AP13" s="6">
        <f t="shared" si="0"/>
        <v>717</v>
      </c>
      <c r="AQ13" s="7">
        <f t="shared" si="1"/>
        <v>19</v>
      </c>
      <c r="AR13" s="7">
        <f t="shared" si="2"/>
        <v>606</v>
      </c>
      <c r="AS13" s="7">
        <f t="shared" si="3"/>
        <v>80</v>
      </c>
      <c r="AT13" s="11">
        <f t="shared" si="4"/>
        <v>686</v>
      </c>
      <c r="AU13" s="7" t="str">
        <f t="shared" si="5"/>
        <v>Dohlen</v>
      </c>
      <c r="AV13" s="7">
        <f t="shared" si="6"/>
        <v>12</v>
      </c>
    </row>
    <row r="14" spans="1:48" s="3" customFormat="1" ht="15.75" customHeight="1">
      <c r="A14" s="14">
        <f t="shared" si="7"/>
        <v>13</v>
      </c>
      <c r="B14" s="19" t="s">
        <v>50</v>
      </c>
      <c r="C14" s="19" t="s">
        <v>51</v>
      </c>
      <c r="D14" s="8">
        <v>56</v>
      </c>
      <c r="E14" s="8" t="s">
        <v>52</v>
      </c>
      <c r="F14" s="16" t="s">
        <v>135</v>
      </c>
      <c r="G14" s="16"/>
      <c r="H14" s="8">
        <v>31</v>
      </c>
      <c r="I14" s="8">
        <v>12</v>
      </c>
      <c r="J14" s="8"/>
      <c r="K14" s="8"/>
      <c r="L14" s="20">
        <v>34</v>
      </c>
      <c r="M14" s="8">
        <v>26</v>
      </c>
      <c r="N14" s="8">
        <v>6</v>
      </c>
      <c r="O14" s="8"/>
      <c r="P14" s="8">
        <v>33</v>
      </c>
      <c r="Q14" s="8">
        <v>25</v>
      </c>
      <c r="R14" s="8">
        <v>37</v>
      </c>
      <c r="S14" s="8">
        <v>38</v>
      </c>
      <c r="T14" s="8">
        <v>35</v>
      </c>
      <c r="U14" s="8">
        <v>24</v>
      </c>
      <c r="V14" s="8"/>
      <c r="W14" s="8">
        <v>40</v>
      </c>
      <c r="X14" s="8">
        <v>34</v>
      </c>
      <c r="Y14" s="8">
        <v>25</v>
      </c>
      <c r="Z14" s="8">
        <v>22</v>
      </c>
      <c r="AA14" s="8">
        <v>25</v>
      </c>
      <c r="AB14" s="8">
        <v>11</v>
      </c>
      <c r="AC14" s="8"/>
      <c r="AD14" s="8">
        <v>39</v>
      </c>
      <c r="AE14" s="8">
        <v>36</v>
      </c>
      <c r="AF14" s="8">
        <v>39</v>
      </c>
      <c r="AG14" s="8">
        <v>32</v>
      </c>
      <c r="AH14" s="8">
        <v>33</v>
      </c>
      <c r="AI14" s="8">
        <v>28</v>
      </c>
      <c r="AJ14" s="8">
        <v>38</v>
      </c>
      <c r="AK14" s="8">
        <v>39</v>
      </c>
      <c r="AL14" s="8">
        <v>36</v>
      </c>
      <c r="AM14" s="8">
        <v>0</v>
      </c>
      <c r="AN14" s="8">
        <v>34</v>
      </c>
      <c r="AO14" s="8">
        <v>33</v>
      </c>
      <c r="AP14" s="6">
        <f t="shared" si="0"/>
        <v>845</v>
      </c>
      <c r="AQ14" s="7">
        <f t="shared" si="1"/>
        <v>29</v>
      </c>
      <c r="AR14" s="7">
        <f t="shared" si="2"/>
        <v>545</v>
      </c>
      <c r="AS14" s="7">
        <f t="shared" si="3"/>
        <v>120</v>
      </c>
      <c r="AT14" s="11">
        <f t="shared" si="4"/>
        <v>665</v>
      </c>
      <c r="AU14" s="7" t="str">
        <f t="shared" si="5"/>
        <v>Lipsch</v>
      </c>
      <c r="AV14" s="7">
        <f t="shared" si="6"/>
        <v>13</v>
      </c>
    </row>
    <row r="15" spans="1:48" s="3" customFormat="1" ht="15.75" customHeight="1">
      <c r="A15" s="14">
        <f t="shared" si="7"/>
        <v>14</v>
      </c>
      <c r="B15" s="19" t="s">
        <v>156</v>
      </c>
      <c r="C15" s="19" t="s">
        <v>75</v>
      </c>
      <c r="D15" s="8">
        <v>57</v>
      </c>
      <c r="E15" s="8" t="s">
        <v>73</v>
      </c>
      <c r="F15" s="8"/>
      <c r="G15" s="8"/>
      <c r="H15" s="8"/>
      <c r="I15" s="8">
        <v>34</v>
      </c>
      <c r="J15" s="8">
        <v>41</v>
      </c>
      <c r="K15" s="8"/>
      <c r="L15" s="8"/>
      <c r="M15" s="8"/>
      <c r="N15" s="8"/>
      <c r="O15" s="8"/>
      <c r="P15" s="8"/>
      <c r="Q15" s="8">
        <v>36</v>
      </c>
      <c r="R15" s="8"/>
      <c r="S15" s="8">
        <v>43</v>
      </c>
      <c r="T15" s="8"/>
      <c r="U15" s="8">
        <v>41</v>
      </c>
      <c r="V15" s="8">
        <v>40</v>
      </c>
      <c r="W15" s="8"/>
      <c r="X15" s="8">
        <v>42</v>
      </c>
      <c r="Y15" s="8">
        <v>35</v>
      </c>
      <c r="Z15" s="8">
        <v>36</v>
      </c>
      <c r="AA15" s="8">
        <v>38</v>
      </c>
      <c r="AB15" s="8"/>
      <c r="AC15" s="8"/>
      <c r="AD15" s="8"/>
      <c r="AE15" s="8"/>
      <c r="AF15" s="8">
        <v>44</v>
      </c>
      <c r="AG15" s="8">
        <v>40</v>
      </c>
      <c r="AH15" s="8"/>
      <c r="AI15" s="8">
        <v>45</v>
      </c>
      <c r="AJ15" s="8"/>
      <c r="AK15" s="8"/>
      <c r="AL15" s="8">
        <v>47</v>
      </c>
      <c r="AM15" s="8">
        <v>23</v>
      </c>
      <c r="AN15" s="8"/>
      <c r="AO15" s="8"/>
      <c r="AP15" s="6">
        <f t="shared" si="0"/>
        <v>585</v>
      </c>
      <c r="AQ15" s="7">
        <f t="shared" si="1"/>
        <v>15</v>
      </c>
      <c r="AR15" s="7">
        <f t="shared" si="2"/>
        <v>585</v>
      </c>
      <c r="AS15" s="7">
        <f t="shared" si="3"/>
        <v>0</v>
      </c>
      <c r="AT15" s="11">
        <f t="shared" si="4"/>
        <v>585</v>
      </c>
      <c r="AU15" s="7" t="str">
        <f t="shared" si="5"/>
        <v>Stamm</v>
      </c>
      <c r="AV15" s="8">
        <f t="shared" si="6"/>
        <v>14</v>
      </c>
    </row>
    <row r="16" spans="1:48" s="3" customFormat="1" ht="15.75" customHeight="1">
      <c r="A16" s="14">
        <f t="shared" si="7"/>
        <v>15</v>
      </c>
      <c r="B16" s="6" t="s">
        <v>96</v>
      </c>
      <c r="C16" s="6" t="s">
        <v>97</v>
      </c>
      <c r="D16" s="7">
        <v>56</v>
      </c>
      <c r="E16" s="7" t="s">
        <v>98</v>
      </c>
      <c r="F16" s="7" t="s">
        <v>135</v>
      </c>
      <c r="G16" s="8">
        <v>38</v>
      </c>
      <c r="H16" s="7"/>
      <c r="I16" s="22"/>
      <c r="J16" s="7"/>
      <c r="K16" s="7"/>
      <c r="L16" s="8">
        <v>41</v>
      </c>
      <c r="M16" s="8">
        <v>36</v>
      </c>
      <c r="N16" s="8"/>
      <c r="O16" s="8"/>
      <c r="P16" s="8">
        <v>45</v>
      </c>
      <c r="Q16" s="8"/>
      <c r="R16" s="8">
        <v>33</v>
      </c>
      <c r="S16" s="8"/>
      <c r="T16" s="8">
        <v>40</v>
      </c>
      <c r="U16" s="8">
        <v>38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42</v>
      </c>
      <c r="AG16" s="8">
        <v>36</v>
      </c>
      <c r="AH16" s="8"/>
      <c r="AI16" s="8"/>
      <c r="AJ16" s="8"/>
      <c r="AK16" s="8"/>
      <c r="AL16" s="8">
        <v>44</v>
      </c>
      <c r="AM16" s="8">
        <v>25</v>
      </c>
      <c r="AN16" s="8">
        <v>42</v>
      </c>
      <c r="AO16" s="8">
        <v>46</v>
      </c>
      <c r="AP16" s="6">
        <f t="shared" si="0"/>
        <v>506</v>
      </c>
      <c r="AQ16" s="7">
        <f t="shared" si="1"/>
        <v>13</v>
      </c>
      <c r="AR16" s="7">
        <f t="shared" si="2"/>
        <v>506</v>
      </c>
      <c r="AS16" s="7">
        <f t="shared" si="3"/>
        <v>0</v>
      </c>
      <c r="AT16" s="11">
        <f t="shared" si="4"/>
        <v>506</v>
      </c>
      <c r="AU16" s="7" t="str">
        <f t="shared" si="5"/>
        <v>Schroeder</v>
      </c>
      <c r="AV16" s="7">
        <f t="shared" si="6"/>
        <v>15</v>
      </c>
    </row>
    <row r="17" spans="1:48" s="3" customFormat="1" ht="15.75" customHeight="1">
      <c r="A17" s="14">
        <f t="shared" si="7"/>
        <v>16</v>
      </c>
      <c r="B17" s="6" t="s">
        <v>168</v>
      </c>
      <c r="C17" s="6" t="s">
        <v>162</v>
      </c>
      <c r="D17" s="7">
        <v>57</v>
      </c>
      <c r="E17" s="7" t="s">
        <v>73</v>
      </c>
      <c r="F17" s="7">
        <v>16</v>
      </c>
      <c r="G17" s="8">
        <v>33</v>
      </c>
      <c r="H17" s="7"/>
      <c r="I17" s="7"/>
      <c r="J17" s="7"/>
      <c r="K17" s="7"/>
      <c r="L17" s="8">
        <v>37</v>
      </c>
      <c r="M17" s="8"/>
      <c r="N17" s="8">
        <v>15</v>
      </c>
      <c r="O17" s="8"/>
      <c r="P17" s="8"/>
      <c r="Q17" s="8"/>
      <c r="R17" s="8"/>
      <c r="S17" s="8"/>
      <c r="T17" s="8">
        <v>38</v>
      </c>
      <c r="U17" s="8">
        <v>30</v>
      </c>
      <c r="V17" s="8">
        <v>37</v>
      </c>
      <c r="W17" s="8"/>
      <c r="X17" s="8"/>
      <c r="Y17" s="8"/>
      <c r="Z17" s="8">
        <v>30</v>
      </c>
      <c r="AA17" s="8">
        <v>30</v>
      </c>
      <c r="AB17" s="8">
        <v>22</v>
      </c>
      <c r="AC17" s="8"/>
      <c r="AD17" s="8"/>
      <c r="AE17" s="8"/>
      <c r="AF17" s="8">
        <v>41</v>
      </c>
      <c r="AG17" s="8">
        <v>35</v>
      </c>
      <c r="AH17" s="8"/>
      <c r="AI17" s="8"/>
      <c r="AJ17" s="8"/>
      <c r="AK17" s="8"/>
      <c r="AL17" s="8">
        <v>38</v>
      </c>
      <c r="AM17" s="8">
        <v>0</v>
      </c>
      <c r="AN17" s="8">
        <v>37</v>
      </c>
      <c r="AO17" s="8">
        <v>38</v>
      </c>
      <c r="AP17" s="6">
        <f t="shared" si="0"/>
        <v>477</v>
      </c>
      <c r="AQ17" s="7">
        <f t="shared" si="1"/>
        <v>16</v>
      </c>
      <c r="AR17" s="7">
        <f t="shared" si="2"/>
        <v>477</v>
      </c>
      <c r="AS17" s="7">
        <f t="shared" si="3"/>
        <v>20</v>
      </c>
      <c r="AT17" s="11">
        <f t="shared" si="4"/>
        <v>497</v>
      </c>
      <c r="AU17" s="7" t="str">
        <f t="shared" si="5"/>
        <v>Koertge</v>
      </c>
      <c r="AV17" s="7">
        <f t="shared" si="6"/>
        <v>16</v>
      </c>
    </row>
    <row r="18" spans="1:48" s="3" customFormat="1" ht="15.75" customHeight="1">
      <c r="A18" s="14">
        <f t="shared" si="7"/>
        <v>17</v>
      </c>
      <c r="B18" s="19" t="s">
        <v>144</v>
      </c>
      <c r="C18" s="19" t="s">
        <v>145</v>
      </c>
      <c r="D18" s="8">
        <v>57</v>
      </c>
      <c r="E18" s="8" t="s">
        <v>153</v>
      </c>
      <c r="F18" s="16" t="s">
        <v>163</v>
      </c>
      <c r="G18" s="16"/>
      <c r="H18" s="8">
        <v>46</v>
      </c>
      <c r="I18" s="8">
        <v>44</v>
      </c>
      <c r="J18" s="8"/>
      <c r="K18" s="8"/>
      <c r="L18" s="8"/>
      <c r="M18" s="8"/>
      <c r="N18" s="8"/>
      <c r="O18" s="8"/>
      <c r="P18" s="8"/>
      <c r="Q18" s="8"/>
      <c r="R18" s="8">
        <v>46</v>
      </c>
      <c r="S18" s="8">
        <v>46</v>
      </c>
      <c r="T18" s="8"/>
      <c r="U18" s="8"/>
      <c r="V18" s="8"/>
      <c r="W18" s="8">
        <v>46</v>
      </c>
      <c r="X18" s="8">
        <v>43</v>
      </c>
      <c r="Y18" s="8">
        <v>43</v>
      </c>
      <c r="Z18" s="8">
        <v>40</v>
      </c>
      <c r="AA18" s="8">
        <v>43</v>
      </c>
      <c r="AB18" s="8">
        <v>41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42</v>
      </c>
      <c r="AN18" s="8"/>
      <c r="AO18" s="8"/>
      <c r="AP18" s="6">
        <f t="shared" si="0"/>
        <v>480</v>
      </c>
      <c r="AQ18" s="7">
        <f t="shared" si="1"/>
        <v>11</v>
      </c>
      <c r="AR18" s="7">
        <f t="shared" si="2"/>
        <v>480</v>
      </c>
      <c r="AS18" s="7">
        <f t="shared" si="3"/>
        <v>0</v>
      </c>
      <c r="AT18" s="11">
        <f t="shared" si="4"/>
        <v>480</v>
      </c>
      <c r="AU18" s="7" t="str">
        <f t="shared" si="5"/>
        <v>Gerards</v>
      </c>
      <c r="AV18" s="7">
        <f t="shared" si="6"/>
        <v>17</v>
      </c>
    </row>
    <row r="19" spans="1:48" s="3" customFormat="1" ht="15.75" customHeight="1">
      <c r="A19" s="14">
        <f t="shared" si="7"/>
        <v>18</v>
      </c>
      <c r="B19" s="6" t="s">
        <v>69</v>
      </c>
      <c r="C19" s="6" t="s">
        <v>48</v>
      </c>
      <c r="D19" s="7">
        <v>54</v>
      </c>
      <c r="E19" s="7" t="s">
        <v>70</v>
      </c>
      <c r="F19" s="7">
        <v>48</v>
      </c>
      <c r="G19" s="8"/>
      <c r="H19" s="7">
        <v>30</v>
      </c>
      <c r="I19" s="7">
        <v>41</v>
      </c>
      <c r="J19" s="7">
        <v>24</v>
      </c>
      <c r="K19" s="7"/>
      <c r="L19" s="20">
        <v>35</v>
      </c>
      <c r="M19" s="8"/>
      <c r="N19" s="8">
        <v>17</v>
      </c>
      <c r="O19" s="8"/>
      <c r="P19" s="8">
        <v>37</v>
      </c>
      <c r="Q19" s="8"/>
      <c r="R19" s="8"/>
      <c r="S19" s="8">
        <v>39</v>
      </c>
      <c r="T19" s="8">
        <v>32</v>
      </c>
      <c r="U19" s="8"/>
      <c r="V19" s="8"/>
      <c r="W19" s="8"/>
      <c r="X19" s="8"/>
      <c r="Y19" s="8"/>
      <c r="Z19" s="8">
        <v>25</v>
      </c>
      <c r="AA19" s="8"/>
      <c r="AB19" s="8"/>
      <c r="AC19" s="8"/>
      <c r="AD19" s="8"/>
      <c r="AE19" s="8"/>
      <c r="AF19" s="8"/>
      <c r="AG19" s="8"/>
      <c r="AH19" s="8">
        <v>34</v>
      </c>
      <c r="AI19" s="8">
        <v>31</v>
      </c>
      <c r="AJ19" s="8"/>
      <c r="AK19" s="8"/>
      <c r="AL19" s="8">
        <v>40</v>
      </c>
      <c r="AM19" s="8">
        <v>0</v>
      </c>
      <c r="AN19" s="8"/>
      <c r="AO19" s="8"/>
      <c r="AP19" s="6">
        <f t="shared" si="0"/>
        <v>433</v>
      </c>
      <c r="AQ19" s="7">
        <f t="shared" si="1"/>
        <v>14</v>
      </c>
      <c r="AR19" s="7">
        <f t="shared" si="2"/>
        <v>433</v>
      </c>
      <c r="AS19" s="7">
        <f t="shared" si="3"/>
        <v>0</v>
      </c>
      <c r="AT19" s="11">
        <f t="shared" si="4"/>
        <v>433</v>
      </c>
      <c r="AU19" s="7" t="str">
        <f t="shared" si="5"/>
        <v>Dittberner</v>
      </c>
      <c r="AV19" s="7">
        <f t="shared" si="6"/>
        <v>18</v>
      </c>
    </row>
    <row r="20" spans="1:48" ht="15">
      <c r="A20" s="14">
        <f t="shared" si="7"/>
        <v>19</v>
      </c>
      <c r="B20" s="19" t="s">
        <v>40</v>
      </c>
      <c r="C20" s="19" t="s">
        <v>41</v>
      </c>
      <c r="D20" s="8">
        <v>56</v>
      </c>
      <c r="E20" s="8" t="s">
        <v>42</v>
      </c>
      <c r="F20" s="16" t="s">
        <v>135</v>
      </c>
      <c r="G20" s="16"/>
      <c r="H20" s="8">
        <v>33</v>
      </c>
      <c r="I20" s="8">
        <v>39</v>
      </c>
      <c r="J20" s="8"/>
      <c r="K20" s="8"/>
      <c r="L20" s="8"/>
      <c r="M20" s="8"/>
      <c r="N20" s="8"/>
      <c r="O20" s="8">
        <v>47</v>
      </c>
      <c r="P20" s="8"/>
      <c r="Q20" s="8">
        <v>39</v>
      </c>
      <c r="R20" s="8"/>
      <c r="S20" s="8">
        <v>46</v>
      </c>
      <c r="T20" s="8"/>
      <c r="U20" s="8">
        <v>42</v>
      </c>
      <c r="V20" s="8"/>
      <c r="W20" s="8"/>
      <c r="X20" s="8"/>
      <c r="Y20" s="16"/>
      <c r="Z20" s="16"/>
      <c r="AA20" s="8">
        <v>46</v>
      </c>
      <c r="AB20" s="8">
        <v>44</v>
      </c>
      <c r="AC20" s="8"/>
      <c r="AD20" s="8"/>
      <c r="AE20" s="8">
        <v>47</v>
      </c>
      <c r="AF20" s="8"/>
      <c r="AG20" s="8"/>
      <c r="AH20" s="8"/>
      <c r="AI20" s="8"/>
      <c r="AJ20" s="8"/>
      <c r="AK20" s="8"/>
      <c r="AL20" s="8"/>
      <c r="AM20" s="8">
        <v>34</v>
      </c>
      <c r="AN20" s="8"/>
      <c r="AO20" s="8"/>
      <c r="AP20" s="6">
        <f t="shared" si="0"/>
        <v>417</v>
      </c>
      <c r="AQ20" s="7">
        <f t="shared" si="1"/>
        <v>10</v>
      </c>
      <c r="AR20" s="7">
        <f t="shared" si="2"/>
        <v>417</v>
      </c>
      <c r="AS20" s="7">
        <f t="shared" si="3"/>
        <v>0</v>
      </c>
      <c r="AT20" s="11">
        <f t="shared" si="4"/>
        <v>417</v>
      </c>
      <c r="AU20" s="7" t="str">
        <f t="shared" si="5"/>
        <v>Krökel</v>
      </c>
      <c r="AV20" s="8">
        <f t="shared" si="6"/>
        <v>19</v>
      </c>
    </row>
    <row r="21" spans="1:48" ht="15">
      <c r="A21" s="14">
        <f t="shared" si="7"/>
        <v>20</v>
      </c>
      <c r="B21" s="6" t="s">
        <v>71</v>
      </c>
      <c r="C21" s="6" t="s">
        <v>72</v>
      </c>
      <c r="D21" s="7">
        <v>55</v>
      </c>
      <c r="E21" s="7" t="s">
        <v>64</v>
      </c>
      <c r="F21" s="7">
        <v>13</v>
      </c>
      <c r="G21" s="8">
        <v>34</v>
      </c>
      <c r="H21" s="7">
        <v>35</v>
      </c>
      <c r="I21" s="7">
        <v>18</v>
      </c>
      <c r="J21" s="7">
        <v>30</v>
      </c>
      <c r="K21" s="7"/>
      <c r="L21" s="20"/>
      <c r="M21" s="8"/>
      <c r="N21" s="8">
        <v>12</v>
      </c>
      <c r="O21" s="8">
        <v>40</v>
      </c>
      <c r="P21" s="8"/>
      <c r="Q21" s="8"/>
      <c r="R21" s="8"/>
      <c r="S21" s="8"/>
      <c r="T21" s="8"/>
      <c r="U21" s="8">
        <v>33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34</v>
      </c>
      <c r="AJ21" s="8">
        <v>41</v>
      </c>
      <c r="AK21" s="8">
        <v>37</v>
      </c>
      <c r="AL21" s="8">
        <v>41</v>
      </c>
      <c r="AM21" s="8">
        <v>5</v>
      </c>
      <c r="AN21" s="8"/>
      <c r="AO21" s="8">
        <v>32</v>
      </c>
      <c r="AP21" s="6">
        <f t="shared" si="0"/>
        <v>405</v>
      </c>
      <c r="AQ21" s="7">
        <f t="shared" si="1"/>
        <v>14</v>
      </c>
      <c r="AR21" s="7">
        <f t="shared" si="2"/>
        <v>405</v>
      </c>
      <c r="AS21" s="7">
        <f t="shared" si="3"/>
        <v>0</v>
      </c>
      <c r="AT21" s="11">
        <f t="shared" si="4"/>
        <v>405</v>
      </c>
      <c r="AU21" s="7" t="str">
        <f t="shared" si="5"/>
        <v>Gruben</v>
      </c>
      <c r="AV21" s="7">
        <f t="shared" si="6"/>
        <v>20</v>
      </c>
    </row>
    <row r="22" spans="1:48" ht="15">
      <c r="A22" s="14">
        <f t="shared" si="7"/>
        <v>21</v>
      </c>
      <c r="B22" s="19" t="s">
        <v>140</v>
      </c>
      <c r="C22" s="19" t="s">
        <v>60</v>
      </c>
      <c r="D22" s="8">
        <v>57</v>
      </c>
      <c r="E22" s="8" t="s">
        <v>141</v>
      </c>
      <c r="F22" s="16" t="s">
        <v>135</v>
      </c>
      <c r="G22" s="16"/>
      <c r="H22" s="8">
        <v>28</v>
      </c>
      <c r="I22" s="8"/>
      <c r="J22" s="8"/>
      <c r="K22" s="8"/>
      <c r="L22" s="8">
        <v>44</v>
      </c>
      <c r="M22" s="8"/>
      <c r="N22" s="8">
        <v>35</v>
      </c>
      <c r="O22" s="8"/>
      <c r="P22" s="8"/>
      <c r="Q22" s="8"/>
      <c r="R22" s="8"/>
      <c r="S22" s="8">
        <v>44</v>
      </c>
      <c r="T22" s="8"/>
      <c r="U22" s="8"/>
      <c r="V22" s="8">
        <v>44</v>
      </c>
      <c r="W22" s="8"/>
      <c r="X22" s="8"/>
      <c r="Y22" s="8">
        <v>34</v>
      </c>
      <c r="Z22" s="16"/>
      <c r="AA22" s="16"/>
      <c r="AB22" s="8">
        <v>38</v>
      </c>
      <c r="AC22" s="8"/>
      <c r="AD22" s="8"/>
      <c r="AE22" s="8"/>
      <c r="AF22" s="8"/>
      <c r="AG22" s="8">
        <v>43</v>
      </c>
      <c r="AH22" s="8"/>
      <c r="AI22" s="8"/>
      <c r="AJ22" s="8"/>
      <c r="AK22" s="8"/>
      <c r="AL22" s="8"/>
      <c r="AM22" s="8">
        <v>39</v>
      </c>
      <c r="AN22" s="8">
        <v>46</v>
      </c>
      <c r="AO22" s="8"/>
      <c r="AP22" s="6">
        <f t="shared" si="0"/>
        <v>395</v>
      </c>
      <c r="AQ22" s="7">
        <f t="shared" si="1"/>
        <v>10</v>
      </c>
      <c r="AR22" s="7">
        <f t="shared" si="2"/>
        <v>395</v>
      </c>
      <c r="AS22" s="7">
        <f t="shared" si="3"/>
        <v>0</v>
      </c>
      <c r="AT22" s="11">
        <f t="shared" si="4"/>
        <v>395</v>
      </c>
      <c r="AU22" s="7" t="str">
        <f t="shared" si="5"/>
        <v>Schmalen</v>
      </c>
      <c r="AV22" s="8">
        <f t="shared" si="6"/>
        <v>21</v>
      </c>
    </row>
    <row r="23" spans="1:48" ht="15">
      <c r="A23" s="14">
        <f t="shared" si="7"/>
        <v>22</v>
      </c>
      <c r="B23" s="6" t="s">
        <v>131</v>
      </c>
      <c r="C23" s="6" t="s">
        <v>132</v>
      </c>
      <c r="D23" s="7">
        <v>57</v>
      </c>
      <c r="E23" s="7" t="s">
        <v>133</v>
      </c>
      <c r="F23" s="7">
        <v>22</v>
      </c>
      <c r="G23" s="8"/>
      <c r="H23" s="7">
        <v>34</v>
      </c>
      <c r="I23" s="7">
        <v>31</v>
      </c>
      <c r="J23" s="7">
        <v>33</v>
      </c>
      <c r="K23" s="7"/>
      <c r="L23" s="8"/>
      <c r="M23" s="8">
        <v>35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34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>
        <v>43</v>
      </c>
      <c r="AM23" s="8">
        <v>26</v>
      </c>
      <c r="AN23" s="8">
        <v>44</v>
      </c>
      <c r="AO23" s="8">
        <v>47</v>
      </c>
      <c r="AP23" s="6">
        <f t="shared" si="0"/>
        <v>349</v>
      </c>
      <c r="AQ23" s="7">
        <f t="shared" si="1"/>
        <v>10</v>
      </c>
      <c r="AR23" s="7">
        <f t="shared" si="2"/>
        <v>349</v>
      </c>
      <c r="AS23" s="7">
        <f t="shared" si="3"/>
        <v>0</v>
      </c>
      <c r="AT23" s="11">
        <f t="shared" si="4"/>
        <v>349</v>
      </c>
      <c r="AU23" s="7" t="str">
        <f t="shared" si="5"/>
        <v>Haas</v>
      </c>
      <c r="AV23" s="7">
        <f t="shared" si="6"/>
        <v>22</v>
      </c>
    </row>
    <row r="24" spans="1:48" ht="15">
      <c r="A24" s="14">
        <f t="shared" si="7"/>
        <v>23</v>
      </c>
      <c r="B24" s="19" t="s">
        <v>151</v>
      </c>
      <c r="C24" s="19" t="s">
        <v>90</v>
      </c>
      <c r="D24" s="8">
        <v>55</v>
      </c>
      <c r="E24" s="8" t="s">
        <v>152</v>
      </c>
      <c r="F24" s="16" t="s">
        <v>135</v>
      </c>
      <c r="G24" s="16"/>
      <c r="H24" s="8">
        <v>33</v>
      </c>
      <c r="I24" s="8">
        <v>16</v>
      </c>
      <c r="J24" s="8"/>
      <c r="K24" s="8"/>
      <c r="L24" s="8"/>
      <c r="M24" s="8">
        <v>30</v>
      </c>
      <c r="N24" s="8">
        <v>8</v>
      </c>
      <c r="O24" s="8">
        <v>37</v>
      </c>
      <c r="P24" s="8"/>
      <c r="Q24" s="8">
        <v>27</v>
      </c>
      <c r="R24" s="8"/>
      <c r="S24" s="8">
        <v>39</v>
      </c>
      <c r="T24" s="8"/>
      <c r="U24" s="8"/>
      <c r="V24" s="8"/>
      <c r="W24" s="8">
        <v>35</v>
      </c>
      <c r="X24" s="8">
        <v>36</v>
      </c>
      <c r="Y24" s="16"/>
      <c r="Z24" s="8">
        <v>29</v>
      </c>
      <c r="AA24" s="8">
        <v>26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>
        <v>0</v>
      </c>
      <c r="AN24" s="8"/>
      <c r="AO24" s="8"/>
      <c r="AP24" s="6">
        <f t="shared" si="0"/>
        <v>316</v>
      </c>
      <c r="AQ24" s="7">
        <f t="shared" si="1"/>
        <v>12</v>
      </c>
      <c r="AR24" s="7">
        <f t="shared" si="2"/>
        <v>316</v>
      </c>
      <c r="AS24" s="7">
        <f t="shared" si="3"/>
        <v>0</v>
      </c>
      <c r="AT24" s="11">
        <f t="shared" si="4"/>
        <v>316</v>
      </c>
      <c r="AU24" s="7" t="str">
        <f t="shared" si="5"/>
        <v>Paland</v>
      </c>
      <c r="AV24" s="8">
        <f t="shared" si="6"/>
        <v>23</v>
      </c>
    </row>
    <row r="25" spans="1:48" ht="15">
      <c r="A25" s="14"/>
      <c r="B25" s="19"/>
      <c r="C25" s="19"/>
      <c r="D25" s="8"/>
      <c r="E25" s="8"/>
      <c r="F25" s="16"/>
      <c r="G25" s="1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6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6"/>
      <c r="AQ25" s="7"/>
      <c r="AR25" s="7"/>
      <c r="AS25" s="7"/>
      <c r="AT25" s="11"/>
      <c r="AU25" s="7"/>
      <c r="AV25" s="8"/>
    </row>
    <row r="26" spans="1:48" ht="15">
      <c r="A26" s="14"/>
      <c r="B26" s="19"/>
      <c r="C26" s="19"/>
      <c r="D26" s="8"/>
      <c r="E26" s="8"/>
      <c r="F26" s="16"/>
      <c r="G26" s="1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6"/>
      <c r="AQ26" s="7"/>
      <c r="AR26" s="7"/>
      <c r="AS26" s="7"/>
      <c r="AT26" s="11"/>
      <c r="AU26" s="7"/>
      <c r="AV26" s="8"/>
    </row>
    <row r="27" spans="1:48" s="27" customFormat="1" ht="15">
      <c r="A27" s="23"/>
      <c r="B27" s="24" t="s">
        <v>74</v>
      </c>
      <c r="C27" s="24" t="s">
        <v>75</v>
      </c>
      <c r="D27" s="24">
        <v>55</v>
      </c>
      <c r="E27" s="24" t="s">
        <v>76</v>
      </c>
      <c r="F27" s="24" t="s">
        <v>135</v>
      </c>
      <c r="G27" s="24"/>
      <c r="H27" s="24"/>
      <c r="I27" s="24">
        <v>50</v>
      </c>
      <c r="J27" s="24"/>
      <c r="K27" s="24"/>
      <c r="L27" s="24"/>
      <c r="M27" s="24">
        <v>50</v>
      </c>
      <c r="N27" s="24"/>
      <c r="O27" s="24"/>
      <c r="P27" s="24"/>
      <c r="Q27" s="24">
        <v>48</v>
      </c>
      <c r="R27" s="24">
        <v>50</v>
      </c>
      <c r="S27" s="24"/>
      <c r="T27" s="24"/>
      <c r="U27" s="24"/>
      <c r="V27" s="24"/>
      <c r="W27" s="24">
        <v>48</v>
      </c>
      <c r="X27" s="24">
        <v>49</v>
      </c>
      <c r="Y27" s="24"/>
      <c r="Z27" s="24"/>
      <c r="AA27" s="24"/>
      <c r="AB27" s="24"/>
      <c r="AC27" s="24">
        <v>50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>
        <v>49</v>
      </c>
      <c r="AN27" s="24"/>
      <c r="AO27" s="24"/>
      <c r="AP27" s="25">
        <f aca="true" t="shared" si="8" ref="AP27:AP56">SUM(F27:AO27)</f>
        <v>394</v>
      </c>
      <c r="AQ27" s="26">
        <f aca="true" t="shared" si="9" ref="AQ27:AQ56">(COUNT(F27:AO27))</f>
        <v>8</v>
      </c>
      <c r="AR27" s="26">
        <f aca="true" t="shared" si="10" ref="AR27:AR56">IF(COUNT(F27:AO27)&gt;0,LARGE(F27:AO27,1),0)+IF(COUNT(F27:AO27)&gt;1,LARGE(F27:AO27,2),0)+IF(COUNT(F27:AO27)&gt;2,LARGE(F27:AO27,3),0)+IF(COUNT(F27:AO27)&gt;3,LARGE(F27:AO27,4),0)+IF(COUNT(F27:AO27)&gt;4,LARGE(F27:AO27,5),0)+IF(COUNT(F27:AO27)&gt;5,LARGE(F27:AO27,6),0)+IF(COUNT(F27:AO27)&gt;6,LARGE(F27:AO27,7),0)+IF(COUNT(F27:AO27)&gt;7,LARGE(F27:AO27,8),0)+IF(COUNT(F27:AO27)&gt;8,LARGE(F27:AO27,9),0)+IF(COUNT(F27:AO27)&gt;9,LARGE(F27:AO27,10),0)+IF(COUNT(F27:AO27)&gt;10,LARGE(F27:AO27,11),0)+IF(COUNT(F27:AO27)&gt;11,LARGE(F27:AO27,12),0)+IF(COUNT(F27:AO27)&gt;12,LARGE(F27:AO27,13),0)+IF(COUNT(F27:AO27)&gt;13,LARGE(F27:AO27,14),0)+IF(COUNT(F27:AO27)&gt;14,LARGE(F27:AO27,15),0)</f>
        <v>394</v>
      </c>
      <c r="AS27" s="26">
        <f aca="true" t="shared" si="11" ref="AS27:AS56">IF(COUNT(F27:AO27)&lt;22,IF(COUNT(F27:AO27)&gt;14,(COUNT(F27:AO27)-15),0)*20,120)</f>
        <v>0</v>
      </c>
      <c r="AT27" s="25">
        <f aca="true" t="shared" si="12" ref="AT27:AT56">AR27+AS27</f>
        <v>394</v>
      </c>
      <c r="AU27" s="26" t="str">
        <f aca="true" t="shared" si="13" ref="AU27:AU56">B27</f>
        <v>Claahsen</v>
      </c>
      <c r="AV27" s="24">
        <f aca="true" t="shared" si="14" ref="AV27:AV56">A27</f>
        <v>0</v>
      </c>
    </row>
    <row r="28" spans="1:48" s="27" customFormat="1" ht="15">
      <c r="A28" s="23"/>
      <c r="B28" s="24" t="s">
        <v>112</v>
      </c>
      <c r="C28" s="24" t="s">
        <v>63</v>
      </c>
      <c r="D28" s="24">
        <v>54</v>
      </c>
      <c r="E28" s="24" t="s">
        <v>178</v>
      </c>
      <c r="F28" s="24" t="s">
        <v>135</v>
      </c>
      <c r="G28" s="24"/>
      <c r="H28" s="24"/>
      <c r="I28" s="24"/>
      <c r="J28" s="24"/>
      <c r="K28" s="24"/>
      <c r="L28" s="24"/>
      <c r="M28" s="24">
        <v>46</v>
      </c>
      <c r="N28" s="24"/>
      <c r="O28" s="24">
        <v>49</v>
      </c>
      <c r="P28" s="24"/>
      <c r="Q28" s="24"/>
      <c r="R28" s="24">
        <v>48</v>
      </c>
      <c r="S28" s="24">
        <v>49</v>
      </c>
      <c r="T28" s="24"/>
      <c r="U28" s="24">
        <v>47</v>
      </c>
      <c r="V28" s="24"/>
      <c r="W28" s="24">
        <v>49</v>
      </c>
      <c r="X28" s="24">
        <v>48</v>
      </c>
      <c r="Y28" s="24"/>
      <c r="Z28" s="24"/>
      <c r="AA28" s="24"/>
      <c r="AB28" s="24"/>
      <c r="AC28" s="24"/>
      <c r="AD28" s="24"/>
      <c r="AE28" s="24">
        <v>48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8"/>
        <v>384</v>
      </c>
      <c r="AQ28" s="26">
        <f t="shared" si="9"/>
        <v>8</v>
      </c>
      <c r="AR28" s="26">
        <f t="shared" si="10"/>
        <v>384</v>
      </c>
      <c r="AS28" s="26">
        <f t="shared" si="11"/>
        <v>0</v>
      </c>
      <c r="AT28" s="25">
        <f t="shared" si="12"/>
        <v>384</v>
      </c>
      <c r="AU28" s="26" t="str">
        <f t="shared" si="13"/>
        <v>Lotter</v>
      </c>
      <c r="AV28" s="24">
        <f t="shared" si="14"/>
        <v>0</v>
      </c>
    </row>
    <row r="29" spans="1:48" s="27" customFormat="1" ht="15">
      <c r="A29" s="23"/>
      <c r="B29" s="24" t="s">
        <v>179</v>
      </c>
      <c r="C29" s="24" t="s">
        <v>104</v>
      </c>
      <c r="D29" s="24">
        <v>55</v>
      </c>
      <c r="E29" s="24" t="s">
        <v>55</v>
      </c>
      <c r="F29" s="24" t="s">
        <v>135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>
        <v>45</v>
      </c>
      <c r="Z29" s="24">
        <v>47</v>
      </c>
      <c r="AA29" s="24">
        <v>49</v>
      </c>
      <c r="AB29" s="24">
        <v>46</v>
      </c>
      <c r="AC29" s="24"/>
      <c r="AD29" s="24"/>
      <c r="AE29" s="24">
        <v>49</v>
      </c>
      <c r="AF29" s="24"/>
      <c r="AG29" s="24"/>
      <c r="AH29" s="24"/>
      <c r="AI29" s="24"/>
      <c r="AJ29" s="24">
        <v>49</v>
      </c>
      <c r="AK29" s="24"/>
      <c r="AL29" s="24"/>
      <c r="AM29" s="24"/>
      <c r="AN29" s="24">
        <v>48</v>
      </c>
      <c r="AO29" s="24">
        <v>50</v>
      </c>
      <c r="AP29" s="25">
        <f t="shared" si="8"/>
        <v>383</v>
      </c>
      <c r="AQ29" s="26">
        <f t="shared" si="9"/>
        <v>8</v>
      </c>
      <c r="AR29" s="26">
        <f t="shared" si="10"/>
        <v>383</v>
      </c>
      <c r="AS29" s="26">
        <f t="shared" si="11"/>
        <v>0</v>
      </c>
      <c r="AT29" s="25">
        <f t="shared" si="12"/>
        <v>383</v>
      </c>
      <c r="AU29" s="26" t="str">
        <f t="shared" si="13"/>
        <v>Löhrer</v>
      </c>
      <c r="AV29" s="24">
        <f t="shared" si="14"/>
        <v>0</v>
      </c>
    </row>
    <row r="30" spans="1:48" s="27" customFormat="1" ht="15">
      <c r="A30" s="23"/>
      <c r="B30" s="24" t="s">
        <v>138</v>
      </c>
      <c r="C30" s="24" t="s">
        <v>47</v>
      </c>
      <c r="D30" s="24">
        <v>57</v>
      </c>
      <c r="E30" s="24" t="s">
        <v>57</v>
      </c>
      <c r="F30" s="24" t="s">
        <v>135</v>
      </c>
      <c r="G30" s="24"/>
      <c r="H30" s="24"/>
      <c r="I30" s="24"/>
      <c r="J30" s="24">
        <v>31</v>
      </c>
      <c r="K30" s="24"/>
      <c r="L30" s="24"/>
      <c r="M30" s="24"/>
      <c r="N30" s="24"/>
      <c r="O30" s="24"/>
      <c r="P30" s="24"/>
      <c r="Q30" s="24">
        <v>46</v>
      </c>
      <c r="R30" s="24"/>
      <c r="S30" s="24">
        <v>50</v>
      </c>
      <c r="T30" s="24"/>
      <c r="U30" s="24"/>
      <c r="V30" s="24">
        <v>48</v>
      </c>
      <c r="W30" s="24">
        <v>50</v>
      </c>
      <c r="X30" s="24">
        <v>49</v>
      </c>
      <c r="Y30" s="24">
        <v>47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>
        <v>49</v>
      </c>
      <c r="AN30" s="24"/>
      <c r="AO30" s="24"/>
      <c r="AP30" s="25">
        <f t="shared" si="8"/>
        <v>370</v>
      </c>
      <c r="AQ30" s="26">
        <f t="shared" si="9"/>
        <v>8</v>
      </c>
      <c r="AR30" s="26">
        <f t="shared" si="10"/>
        <v>370</v>
      </c>
      <c r="AS30" s="26">
        <f t="shared" si="11"/>
        <v>0</v>
      </c>
      <c r="AT30" s="25">
        <f t="shared" si="12"/>
        <v>370</v>
      </c>
      <c r="AU30" s="26" t="str">
        <f t="shared" si="13"/>
        <v>Pipper </v>
      </c>
      <c r="AV30" s="24">
        <f t="shared" si="14"/>
        <v>0</v>
      </c>
    </row>
    <row r="31" spans="1:48" s="27" customFormat="1" ht="15">
      <c r="A31" s="23"/>
      <c r="B31" s="24" t="s">
        <v>161</v>
      </c>
      <c r="C31" s="24" t="s">
        <v>162</v>
      </c>
      <c r="D31" s="24">
        <v>57</v>
      </c>
      <c r="E31" s="24" t="s">
        <v>136</v>
      </c>
      <c r="F31" s="24" t="s">
        <v>135</v>
      </c>
      <c r="G31" s="24"/>
      <c r="H31" s="24"/>
      <c r="I31" s="24"/>
      <c r="J31" s="24"/>
      <c r="K31" s="24"/>
      <c r="L31" s="24"/>
      <c r="M31" s="24"/>
      <c r="N31" s="24">
        <v>22</v>
      </c>
      <c r="O31" s="24"/>
      <c r="P31" s="24"/>
      <c r="Q31" s="24">
        <v>33</v>
      </c>
      <c r="R31" s="24">
        <v>35</v>
      </c>
      <c r="S31" s="24"/>
      <c r="T31" s="24"/>
      <c r="U31" s="24"/>
      <c r="V31" s="24">
        <v>41</v>
      </c>
      <c r="W31" s="24">
        <v>40</v>
      </c>
      <c r="X31" s="24">
        <v>42</v>
      </c>
      <c r="Y31" s="24">
        <v>36</v>
      </c>
      <c r="Z31" s="24"/>
      <c r="AA31" s="24">
        <v>39</v>
      </c>
      <c r="AB31" s="24"/>
      <c r="AC31" s="24"/>
      <c r="AD31" s="24">
        <v>47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5">
        <f t="shared" si="8"/>
        <v>335</v>
      </c>
      <c r="AQ31" s="26">
        <f t="shared" si="9"/>
        <v>9</v>
      </c>
      <c r="AR31" s="26">
        <f t="shared" si="10"/>
        <v>335</v>
      </c>
      <c r="AS31" s="26">
        <f t="shared" si="11"/>
        <v>0</v>
      </c>
      <c r="AT31" s="25">
        <f t="shared" si="12"/>
        <v>335</v>
      </c>
      <c r="AU31" s="26" t="str">
        <f t="shared" si="13"/>
        <v>Gillessen</v>
      </c>
      <c r="AV31" s="24">
        <f t="shared" si="14"/>
        <v>0</v>
      </c>
    </row>
    <row r="32" spans="1:48" s="27" customFormat="1" ht="15">
      <c r="A32" s="23"/>
      <c r="B32" s="24" t="s">
        <v>173</v>
      </c>
      <c r="C32" s="24" t="s">
        <v>90</v>
      </c>
      <c r="D32" s="24">
        <v>54</v>
      </c>
      <c r="E32" s="24" t="s">
        <v>160</v>
      </c>
      <c r="F32" s="24" t="s">
        <v>135</v>
      </c>
      <c r="G32" s="24"/>
      <c r="H32" s="24"/>
      <c r="I32" s="24">
        <v>33</v>
      </c>
      <c r="J32" s="24">
        <v>40</v>
      </c>
      <c r="K32" s="24"/>
      <c r="L32" s="24"/>
      <c r="M32" s="24">
        <v>40</v>
      </c>
      <c r="N32" s="24">
        <v>30</v>
      </c>
      <c r="O32" s="24">
        <v>44</v>
      </c>
      <c r="P32" s="24"/>
      <c r="Q32" s="24">
        <v>35</v>
      </c>
      <c r="R32" s="24">
        <v>36</v>
      </c>
      <c r="S32" s="24"/>
      <c r="T32" s="24"/>
      <c r="U32" s="24">
        <v>40</v>
      </c>
      <c r="V32" s="24">
        <v>33</v>
      </c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5">
        <f t="shared" si="8"/>
        <v>331</v>
      </c>
      <c r="AQ32" s="26">
        <f t="shared" si="9"/>
        <v>9</v>
      </c>
      <c r="AR32" s="26">
        <f t="shared" si="10"/>
        <v>331</v>
      </c>
      <c r="AS32" s="26">
        <f t="shared" si="11"/>
        <v>0</v>
      </c>
      <c r="AT32" s="25">
        <f t="shared" si="12"/>
        <v>331</v>
      </c>
      <c r="AU32" s="26" t="str">
        <f t="shared" si="13"/>
        <v>Huppertz</v>
      </c>
      <c r="AV32" s="24">
        <f t="shared" si="14"/>
        <v>0</v>
      </c>
    </row>
    <row r="33" spans="1:48" s="27" customFormat="1" ht="15">
      <c r="A33" s="23"/>
      <c r="B33" s="24" t="s">
        <v>106</v>
      </c>
      <c r="C33" s="24" t="s">
        <v>56</v>
      </c>
      <c r="D33" s="24">
        <v>54</v>
      </c>
      <c r="E33" s="24" t="s">
        <v>59</v>
      </c>
      <c r="F33" s="24" t="s">
        <v>135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>
        <v>42</v>
      </c>
      <c r="R33" s="24">
        <v>45</v>
      </c>
      <c r="S33" s="24">
        <v>47</v>
      </c>
      <c r="T33" s="24"/>
      <c r="U33" s="24"/>
      <c r="V33" s="24">
        <v>43</v>
      </c>
      <c r="W33" s="24">
        <v>44</v>
      </c>
      <c r="X33" s="24">
        <v>46</v>
      </c>
      <c r="Y33" s="24"/>
      <c r="Z33" s="24">
        <v>43</v>
      </c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>
        <f t="shared" si="8"/>
        <v>310</v>
      </c>
      <c r="AQ33" s="26">
        <f t="shared" si="9"/>
        <v>7</v>
      </c>
      <c r="AR33" s="26">
        <f t="shared" si="10"/>
        <v>310</v>
      </c>
      <c r="AS33" s="26">
        <f t="shared" si="11"/>
        <v>0</v>
      </c>
      <c r="AT33" s="25">
        <f t="shared" si="12"/>
        <v>310</v>
      </c>
      <c r="AU33" s="26" t="str">
        <f t="shared" si="13"/>
        <v>Calles</v>
      </c>
      <c r="AV33" s="24">
        <f t="shared" si="14"/>
        <v>0</v>
      </c>
    </row>
    <row r="34" spans="1:48" s="27" customFormat="1" ht="15">
      <c r="A34" s="23"/>
      <c r="B34" s="26" t="s">
        <v>166</v>
      </c>
      <c r="C34" s="26" t="s">
        <v>58</v>
      </c>
      <c r="D34" s="26">
        <v>58</v>
      </c>
      <c r="E34" s="26" t="s">
        <v>73</v>
      </c>
      <c r="F34" s="26">
        <v>27</v>
      </c>
      <c r="G34" s="24"/>
      <c r="H34" s="26">
        <v>23</v>
      </c>
      <c r="I34" s="26"/>
      <c r="J34" s="26"/>
      <c r="K34" s="26"/>
      <c r="L34" s="24"/>
      <c r="M34" s="24"/>
      <c r="N34" s="24">
        <v>29</v>
      </c>
      <c r="O34" s="24"/>
      <c r="P34" s="24"/>
      <c r="Q34" s="24"/>
      <c r="R34" s="24"/>
      <c r="S34" s="24"/>
      <c r="T34" s="24">
        <v>44</v>
      </c>
      <c r="U34" s="24"/>
      <c r="V34" s="24"/>
      <c r="W34" s="24"/>
      <c r="X34" s="24"/>
      <c r="Y34" s="24">
        <v>33</v>
      </c>
      <c r="Z34" s="24"/>
      <c r="AA34" s="24">
        <v>37</v>
      </c>
      <c r="AB34" s="24"/>
      <c r="AC34" s="24"/>
      <c r="AD34" s="24"/>
      <c r="AE34" s="24"/>
      <c r="AF34" s="24"/>
      <c r="AG34" s="24"/>
      <c r="AH34" s="24">
        <v>40</v>
      </c>
      <c r="AI34" s="24"/>
      <c r="AJ34" s="24">
        <v>42</v>
      </c>
      <c r="AK34" s="24"/>
      <c r="AL34" s="24"/>
      <c r="AM34" s="24"/>
      <c r="AN34" s="24"/>
      <c r="AO34" s="24"/>
      <c r="AP34" s="25">
        <f t="shared" si="8"/>
        <v>275</v>
      </c>
      <c r="AQ34" s="26">
        <f t="shared" si="9"/>
        <v>8</v>
      </c>
      <c r="AR34" s="26">
        <f t="shared" si="10"/>
        <v>275</v>
      </c>
      <c r="AS34" s="26">
        <f t="shared" si="11"/>
        <v>0</v>
      </c>
      <c r="AT34" s="25">
        <f t="shared" si="12"/>
        <v>275</v>
      </c>
      <c r="AU34" s="26" t="str">
        <f t="shared" si="13"/>
        <v>Bergner</v>
      </c>
      <c r="AV34" s="24">
        <f t="shared" si="14"/>
        <v>0</v>
      </c>
    </row>
    <row r="35" spans="1:48" s="27" customFormat="1" ht="15">
      <c r="A35" s="23"/>
      <c r="B35" s="26" t="s">
        <v>66</v>
      </c>
      <c r="C35" s="26" t="s">
        <v>67</v>
      </c>
      <c r="D35" s="26">
        <v>55</v>
      </c>
      <c r="E35" s="26" t="s">
        <v>73</v>
      </c>
      <c r="F35" s="26">
        <v>42</v>
      </c>
      <c r="G35" s="24"/>
      <c r="H35" s="26"/>
      <c r="I35" s="26"/>
      <c r="J35" s="26"/>
      <c r="K35" s="26"/>
      <c r="L35" s="24"/>
      <c r="M35" s="24">
        <v>49</v>
      </c>
      <c r="N35" s="24">
        <v>43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>
        <v>41</v>
      </c>
      <c r="AB35" s="24">
        <v>39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48</v>
      </c>
      <c r="AP35" s="25">
        <f t="shared" si="8"/>
        <v>262</v>
      </c>
      <c r="AQ35" s="26">
        <f t="shared" si="9"/>
        <v>6</v>
      </c>
      <c r="AR35" s="26">
        <f t="shared" si="10"/>
        <v>262</v>
      </c>
      <c r="AS35" s="26">
        <f t="shared" si="11"/>
        <v>0</v>
      </c>
      <c r="AT35" s="25">
        <f t="shared" si="12"/>
        <v>262</v>
      </c>
      <c r="AU35" s="26" t="str">
        <f t="shared" si="13"/>
        <v>Neikes</v>
      </c>
      <c r="AV35" s="24">
        <f t="shared" si="14"/>
        <v>0</v>
      </c>
    </row>
    <row r="36" spans="1:48" s="27" customFormat="1" ht="15">
      <c r="A36" s="23"/>
      <c r="B36" s="26" t="s">
        <v>146</v>
      </c>
      <c r="C36" s="26" t="s">
        <v>147</v>
      </c>
      <c r="D36" s="26">
        <v>57</v>
      </c>
      <c r="E36" s="26" t="s">
        <v>153</v>
      </c>
      <c r="F36" s="26" t="s">
        <v>135</v>
      </c>
      <c r="G36" s="24">
        <v>40</v>
      </c>
      <c r="H36" s="26"/>
      <c r="I36" s="26">
        <v>40</v>
      </c>
      <c r="J36" s="26"/>
      <c r="K36" s="26"/>
      <c r="L36" s="24"/>
      <c r="M36" s="24"/>
      <c r="N36" s="24">
        <v>34</v>
      </c>
      <c r="O36" s="24">
        <v>48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>
        <v>43</v>
      </c>
      <c r="AC36" s="24"/>
      <c r="AD36" s="24"/>
      <c r="AE36" s="24"/>
      <c r="AF36" s="24"/>
      <c r="AG36" s="24"/>
      <c r="AH36" s="24"/>
      <c r="AI36" s="24"/>
      <c r="AJ36" s="24"/>
      <c r="AK36" s="24">
        <v>48</v>
      </c>
      <c r="AL36" s="24"/>
      <c r="AM36" s="24"/>
      <c r="AN36" s="24"/>
      <c r="AO36" s="24"/>
      <c r="AP36" s="25">
        <f t="shared" si="8"/>
        <v>253</v>
      </c>
      <c r="AQ36" s="26">
        <f t="shared" si="9"/>
        <v>6</v>
      </c>
      <c r="AR36" s="26">
        <f t="shared" si="10"/>
        <v>253</v>
      </c>
      <c r="AS36" s="26">
        <f t="shared" si="11"/>
        <v>0</v>
      </c>
      <c r="AT36" s="25">
        <f t="shared" si="12"/>
        <v>253</v>
      </c>
      <c r="AU36" s="26" t="str">
        <f t="shared" si="13"/>
        <v>Eisenga</v>
      </c>
      <c r="AV36" s="26">
        <f t="shared" si="14"/>
        <v>0</v>
      </c>
    </row>
    <row r="37" spans="1:48" s="27" customFormat="1" ht="15">
      <c r="A37" s="23"/>
      <c r="B37" s="24" t="s">
        <v>177</v>
      </c>
      <c r="C37" s="24" t="s">
        <v>99</v>
      </c>
      <c r="D37" s="24">
        <v>55</v>
      </c>
      <c r="E37" s="24" t="s">
        <v>73</v>
      </c>
      <c r="F37" s="24"/>
      <c r="G37" s="24"/>
      <c r="H37" s="24"/>
      <c r="I37" s="24"/>
      <c r="J37" s="24">
        <v>29</v>
      </c>
      <c r="K37" s="24"/>
      <c r="L37" s="24"/>
      <c r="M37" s="24"/>
      <c r="N37" s="24"/>
      <c r="O37" s="24"/>
      <c r="P37" s="24"/>
      <c r="Q37" s="24"/>
      <c r="R37" s="24">
        <v>40</v>
      </c>
      <c r="S37" s="24"/>
      <c r="T37" s="24"/>
      <c r="U37" s="24"/>
      <c r="V37" s="24"/>
      <c r="W37" s="24"/>
      <c r="X37" s="24"/>
      <c r="Y37" s="24"/>
      <c r="Z37" s="24"/>
      <c r="AA37" s="24"/>
      <c r="AB37" s="24">
        <v>21</v>
      </c>
      <c r="AC37" s="24"/>
      <c r="AD37" s="24"/>
      <c r="AE37" s="24"/>
      <c r="AF37" s="24"/>
      <c r="AG37" s="24">
        <v>34</v>
      </c>
      <c r="AH37" s="24"/>
      <c r="AI37" s="24"/>
      <c r="AJ37" s="24"/>
      <c r="AK37" s="24"/>
      <c r="AL37" s="24">
        <v>42</v>
      </c>
      <c r="AM37" s="24"/>
      <c r="AN37" s="24">
        <v>38</v>
      </c>
      <c r="AO37" s="24">
        <v>35</v>
      </c>
      <c r="AP37" s="25">
        <f t="shared" si="8"/>
        <v>239</v>
      </c>
      <c r="AQ37" s="26">
        <f t="shared" si="9"/>
        <v>7</v>
      </c>
      <c r="AR37" s="26">
        <f t="shared" si="10"/>
        <v>239</v>
      </c>
      <c r="AS37" s="26">
        <f t="shared" si="11"/>
        <v>0</v>
      </c>
      <c r="AT37" s="25">
        <f t="shared" si="12"/>
        <v>239</v>
      </c>
      <c r="AU37" s="26" t="str">
        <f t="shared" si="13"/>
        <v>Plum</v>
      </c>
      <c r="AV37" s="24">
        <f t="shared" si="14"/>
        <v>0</v>
      </c>
    </row>
    <row r="38" spans="1:48" s="27" customFormat="1" ht="15">
      <c r="A38" s="23"/>
      <c r="B38" s="26" t="s">
        <v>169</v>
      </c>
      <c r="C38" s="26" t="s">
        <v>47</v>
      </c>
      <c r="D38" s="26">
        <v>57</v>
      </c>
      <c r="E38" s="26" t="s">
        <v>73</v>
      </c>
      <c r="F38" s="26">
        <v>50</v>
      </c>
      <c r="G38" s="24"/>
      <c r="H38" s="26"/>
      <c r="I38" s="26"/>
      <c r="J38" s="26"/>
      <c r="K38" s="26"/>
      <c r="L38" s="24"/>
      <c r="M38" s="24"/>
      <c r="N38" s="24"/>
      <c r="O38" s="24"/>
      <c r="P38" s="24"/>
      <c r="Q38" s="24"/>
      <c r="R38" s="24"/>
      <c r="S38" s="24"/>
      <c r="T38" s="24">
        <v>43</v>
      </c>
      <c r="U38" s="24"/>
      <c r="V38" s="24"/>
      <c r="W38" s="24"/>
      <c r="X38" s="24"/>
      <c r="Y38" s="24">
        <v>30</v>
      </c>
      <c r="Z38" s="24"/>
      <c r="AA38" s="24"/>
      <c r="AB38" s="24"/>
      <c r="AC38" s="24"/>
      <c r="AD38" s="24"/>
      <c r="AE38" s="24"/>
      <c r="AF38" s="24">
        <v>47</v>
      </c>
      <c r="AG38" s="24"/>
      <c r="AH38" s="24"/>
      <c r="AI38" s="24"/>
      <c r="AJ38" s="24"/>
      <c r="AK38" s="24"/>
      <c r="AL38" s="24"/>
      <c r="AM38" s="24"/>
      <c r="AN38" s="24">
        <v>45</v>
      </c>
      <c r="AO38" s="24"/>
      <c r="AP38" s="25">
        <f t="shared" si="8"/>
        <v>215</v>
      </c>
      <c r="AQ38" s="26">
        <f t="shared" si="9"/>
        <v>5</v>
      </c>
      <c r="AR38" s="26">
        <f t="shared" si="10"/>
        <v>215</v>
      </c>
      <c r="AS38" s="26">
        <f t="shared" si="11"/>
        <v>0</v>
      </c>
      <c r="AT38" s="25">
        <f t="shared" si="12"/>
        <v>215</v>
      </c>
      <c r="AU38" s="26" t="str">
        <f t="shared" si="13"/>
        <v>Baltus</v>
      </c>
      <c r="AV38" s="24">
        <f t="shared" si="14"/>
        <v>0</v>
      </c>
    </row>
    <row r="39" spans="1:48" s="27" customFormat="1" ht="15">
      <c r="A39" s="23"/>
      <c r="B39" s="24" t="s">
        <v>113</v>
      </c>
      <c r="C39" s="24" t="s">
        <v>80</v>
      </c>
      <c r="D39" s="24">
        <v>55</v>
      </c>
      <c r="E39" s="24" t="s">
        <v>42</v>
      </c>
      <c r="F39" s="24" t="s">
        <v>135</v>
      </c>
      <c r="G39" s="24"/>
      <c r="H39" s="24"/>
      <c r="I39" s="24">
        <v>28</v>
      </c>
      <c r="J39" s="24"/>
      <c r="K39" s="24"/>
      <c r="L39" s="24"/>
      <c r="M39" s="24">
        <v>37</v>
      </c>
      <c r="N39" s="24"/>
      <c r="O39" s="24"/>
      <c r="P39" s="24"/>
      <c r="Q39" s="24"/>
      <c r="R39" s="24"/>
      <c r="S39" s="24">
        <v>40</v>
      </c>
      <c r="T39" s="24"/>
      <c r="U39" s="24"/>
      <c r="V39" s="24"/>
      <c r="W39" s="24">
        <v>39</v>
      </c>
      <c r="X39" s="24"/>
      <c r="Y39" s="24"/>
      <c r="Z39" s="24"/>
      <c r="AA39" s="24"/>
      <c r="AB39" s="24"/>
      <c r="AC39" s="24"/>
      <c r="AD39" s="24"/>
      <c r="AE39" s="24">
        <v>42</v>
      </c>
      <c r="AF39" s="24"/>
      <c r="AG39" s="24"/>
      <c r="AH39" s="24"/>
      <c r="AI39" s="24"/>
      <c r="AJ39" s="24"/>
      <c r="AK39" s="24"/>
      <c r="AL39" s="24"/>
      <c r="AM39" s="24">
        <v>28</v>
      </c>
      <c r="AN39" s="24"/>
      <c r="AO39" s="24"/>
      <c r="AP39" s="25">
        <f t="shared" si="8"/>
        <v>214</v>
      </c>
      <c r="AQ39" s="26">
        <f t="shared" si="9"/>
        <v>6</v>
      </c>
      <c r="AR39" s="26">
        <f t="shared" si="10"/>
        <v>214</v>
      </c>
      <c r="AS39" s="26">
        <f t="shared" si="11"/>
        <v>0</v>
      </c>
      <c r="AT39" s="25">
        <f t="shared" si="12"/>
        <v>214</v>
      </c>
      <c r="AU39" s="26" t="str">
        <f t="shared" si="13"/>
        <v>Roder</v>
      </c>
      <c r="AV39" s="24">
        <f t="shared" si="14"/>
        <v>0</v>
      </c>
    </row>
    <row r="40" spans="1:48" s="27" customFormat="1" ht="15">
      <c r="A40" s="23"/>
      <c r="B40" s="24" t="s">
        <v>159</v>
      </c>
      <c r="C40" s="24" t="s">
        <v>62</v>
      </c>
      <c r="D40" s="24">
        <v>57</v>
      </c>
      <c r="E40" s="24" t="s">
        <v>92</v>
      </c>
      <c r="F40" s="24" t="s">
        <v>135</v>
      </c>
      <c r="G40" s="24"/>
      <c r="H40" s="24">
        <v>39</v>
      </c>
      <c r="I40" s="24"/>
      <c r="J40" s="24"/>
      <c r="K40" s="24"/>
      <c r="L40" s="24"/>
      <c r="M40" s="24"/>
      <c r="N40" s="24"/>
      <c r="O40" s="24"/>
      <c r="P40" s="24"/>
      <c r="Q40" s="24"/>
      <c r="R40" s="24">
        <v>38</v>
      </c>
      <c r="S40" s="24"/>
      <c r="T40" s="24"/>
      <c r="U40" s="24"/>
      <c r="V40" s="24"/>
      <c r="W40" s="24"/>
      <c r="X40" s="24">
        <v>45</v>
      </c>
      <c r="Y40" s="24"/>
      <c r="Z40" s="24"/>
      <c r="AA40" s="24"/>
      <c r="AB40" s="24"/>
      <c r="AC40" s="24"/>
      <c r="AD40" s="24"/>
      <c r="AE40" s="24">
        <v>44</v>
      </c>
      <c r="AF40" s="24"/>
      <c r="AG40" s="24"/>
      <c r="AH40" s="24"/>
      <c r="AI40" s="24"/>
      <c r="AJ40" s="24"/>
      <c r="AK40" s="24"/>
      <c r="AL40" s="24"/>
      <c r="AM40" s="24">
        <v>46</v>
      </c>
      <c r="AN40" s="24"/>
      <c r="AO40" s="24"/>
      <c r="AP40" s="25">
        <f t="shared" si="8"/>
        <v>212</v>
      </c>
      <c r="AQ40" s="26">
        <f t="shared" si="9"/>
        <v>5</v>
      </c>
      <c r="AR40" s="26">
        <f t="shared" si="10"/>
        <v>212</v>
      </c>
      <c r="AS40" s="26">
        <f t="shared" si="11"/>
        <v>0</v>
      </c>
      <c r="AT40" s="25">
        <f t="shared" si="12"/>
        <v>212</v>
      </c>
      <c r="AU40" s="26" t="str">
        <f t="shared" si="13"/>
        <v>Roder </v>
      </c>
      <c r="AV40" s="24">
        <f t="shared" si="14"/>
        <v>0</v>
      </c>
    </row>
    <row r="41" spans="1:48" s="27" customFormat="1" ht="15">
      <c r="A41" s="23"/>
      <c r="B41" s="24" t="s">
        <v>93</v>
      </c>
      <c r="C41" s="24" t="s">
        <v>85</v>
      </c>
      <c r="D41" s="24">
        <v>55</v>
      </c>
      <c r="E41" s="24" t="s">
        <v>94</v>
      </c>
      <c r="F41" s="24" t="s">
        <v>135</v>
      </c>
      <c r="G41" s="24"/>
      <c r="H41" s="24"/>
      <c r="I41" s="24"/>
      <c r="J41" s="24"/>
      <c r="K41" s="24"/>
      <c r="L41" s="24"/>
      <c r="M41" s="24"/>
      <c r="N41" s="24">
        <v>38</v>
      </c>
      <c r="O41" s="24"/>
      <c r="P41" s="24"/>
      <c r="Q41" s="24">
        <v>40</v>
      </c>
      <c r="R41" s="24"/>
      <c r="S41" s="24"/>
      <c r="T41" s="24"/>
      <c r="U41" s="24"/>
      <c r="V41" s="24">
        <v>42</v>
      </c>
      <c r="W41" s="24"/>
      <c r="X41" s="24"/>
      <c r="Y41" s="24">
        <v>40</v>
      </c>
      <c r="Z41" s="24"/>
      <c r="AA41" s="24"/>
      <c r="AB41" s="24"/>
      <c r="AC41" s="24"/>
      <c r="AD41" s="24"/>
      <c r="AE41" s="24">
        <v>43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5">
        <f t="shared" si="8"/>
        <v>203</v>
      </c>
      <c r="AQ41" s="26">
        <f t="shared" si="9"/>
        <v>5</v>
      </c>
      <c r="AR41" s="26">
        <f t="shared" si="10"/>
        <v>203</v>
      </c>
      <c r="AS41" s="26">
        <f t="shared" si="11"/>
        <v>0</v>
      </c>
      <c r="AT41" s="25">
        <f t="shared" si="12"/>
        <v>203</v>
      </c>
      <c r="AU41" s="26" t="str">
        <f t="shared" si="13"/>
        <v>Hertlein</v>
      </c>
      <c r="AV41" s="24">
        <f t="shared" si="14"/>
        <v>0</v>
      </c>
    </row>
    <row r="42" spans="1:48" s="27" customFormat="1" ht="15">
      <c r="A42" s="23"/>
      <c r="B42" s="24" t="s">
        <v>87</v>
      </c>
      <c r="C42" s="24" t="s">
        <v>86</v>
      </c>
      <c r="D42" s="24">
        <v>55</v>
      </c>
      <c r="E42" s="24" t="s">
        <v>88</v>
      </c>
      <c r="F42" s="24" t="s">
        <v>135</v>
      </c>
      <c r="G42" s="24"/>
      <c r="H42" s="24">
        <v>39</v>
      </c>
      <c r="I42" s="24"/>
      <c r="J42" s="24"/>
      <c r="K42" s="24"/>
      <c r="L42" s="24">
        <v>40</v>
      </c>
      <c r="M42" s="24"/>
      <c r="N42" s="24">
        <v>26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>
        <v>44</v>
      </c>
      <c r="AE42" s="24"/>
      <c r="AF42" s="24"/>
      <c r="AG42" s="24"/>
      <c r="AH42" s="24"/>
      <c r="AI42" s="24"/>
      <c r="AJ42" s="24"/>
      <c r="AK42" s="24"/>
      <c r="AL42" s="24">
        <v>43</v>
      </c>
      <c r="AM42" s="24"/>
      <c r="AN42" s="24"/>
      <c r="AO42" s="24"/>
      <c r="AP42" s="25">
        <f t="shared" si="8"/>
        <v>192</v>
      </c>
      <c r="AQ42" s="26">
        <f t="shared" si="9"/>
        <v>5</v>
      </c>
      <c r="AR42" s="26">
        <f t="shared" si="10"/>
        <v>192</v>
      </c>
      <c r="AS42" s="26">
        <f t="shared" si="11"/>
        <v>0</v>
      </c>
      <c r="AT42" s="25">
        <f t="shared" si="12"/>
        <v>192</v>
      </c>
      <c r="AU42" s="26" t="str">
        <f t="shared" si="13"/>
        <v>Görtz</v>
      </c>
      <c r="AV42" s="26">
        <f t="shared" si="14"/>
        <v>0</v>
      </c>
    </row>
    <row r="43" spans="1:48" s="27" customFormat="1" ht="15">
      <c r="A43" s="23"/>
      <c r="B43" s="26" t="s">
        <v>157</v>
      </c>
      <c r="C43" s="26" t="s">
        <v>158</v>
      </c>
      <c r="D43" s="26">
        <v>54</v>
      </c>
      <c r="E43" s="26" t="s">
        <v>122</v>
      </c>
      <c r="F43" s="26">
        <v>48</v>
      </c>
      <c r="G43" s="24"/>
      <c r="H43" s="26"/>
      <c r="I43" s="26"/>
      <c r="J43" s="26"/>
      <c r="K43" s="26"/>
      <c r="L43" s="24"/>
      <c r="M43" s="24"/>
      <c r="N43" s="24"/>
      <c r="O43" s="24"/>
      <c r="P43" s="24"/>
      <c r="Q43" s="24"/>
      <c r="R43" s="24">
        <v>41</v>
      </c>
      <c r="S43" s="24"/>
      <c r="T43" s="24"/>
      <c r="U43" s="24"/>
      <c r="V43" s="24">
        <v>50</v>
      </c>
      <c r="W43" s="24"/>
      <c r="X43" s="24"/>
      <c r="Y43" s="24"/>
      <c r="Z43" s="24"/>
      <c r="AA43" s="24"/>
      <c r="AB43" s="24">
        <v>48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5">
        <f t="shared" si="8"/>
        <v>187</v>
      </c>
      <c r="AQ43" s="26">
        <f t="shared" si="9"/>
        <v>4</v>
      </c>
      <c r="AR43" s="26">
        <f t="shared" si="10"/>
        <v>187</v>
      </c>
      <c r="AS43" s="26">
        <f t="shared" si="11"/>
        <v>0</v>
      </c>
      <c r="AT43" s="25">
        <f t="shared" si="12"/>
        <v>187</v>
      </c>
      <c r="AU43" s="26" t="str">
        <f t="shared" si="13"/>
        <v>Stüber </v>
      </c>
      <c r="AV43" s="24">
        <f t="shared" si="14"/>
        <v>0</v>
      </c>
    </row>
    <row r="44" spans="1:48" s="27" customFormat="1" ht="15">
      <c r="A44" s="23"/>
      <c r="B44" s="24" t="s">
        <v>120</v>
      </c>
      <c r="C44" s="24" t="s">
        <v>121</v>
      </c>
      <c r="D44" s="24">
        <v>57</v>
      </c>
      <c r="E44" s="24" t="s">
        <v>122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>
        <v>49</v>
      </c>
      <c r="V44" s="24">
        <v>47</v>
      </c>
      <c r="W44" s="24">
        <v>46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>
        <v>45</v>
      </c>
      <c r="AI44" s="24"/>
      <c r="AJ44" s="24"/>
      <c r="AK44" s="24"/>
      <c r="AL44" s="24"/>
      <c r="AM44" s="24"/>
      <c r="AN44" s="24"/>
      <c r="AO44" s="24"/>
      <c r="AP44" s="25">
        <f t="shared" si="8"/>
        <v>187</v>
      </c>
      <c r="AQ44" s="26">
        <f t="shared" si="9"/>
        <v>4</v>
      </c>
      <c r="AR44" s="26">
        <f t="shared" si="10"/>
        <v>187</v>
      </c>
      <c r="AS44" s="26">
        <f t="shared" si="11"/>
        <v>0</v>
      </c>
      <c r="AT44" s="25">
        <f t="shared" si="12"/>
        <v>187</v>
      </c>
      <c r="AU44" s="26" t="str">
        <f t="shared" si="13"/>
        <v>Laeven</v>
      </c>
      <c r="AV44" s="24">
        <f t="shared" si="14"/>
        <v>0</v>
      </c>
    </row>
    <row r="45" spans="1:48" s="27" customFormat="1" ht="15">
      <c r="A45" s="23"/>
      <c r="B45" s="26" t="s">
        <v>124</v>
      </c>
      <c r="C45" s="26" t="s">
        <v>46</v>
      </c>
      <c r="D45" s="26">
        <v>57</v>
      </c>
      <c r="E45" s="26" t="s">
        <v>102</v>
      </c>
      <c r="F45" s="26">
        <v>46</v>
      </c>
      <c r="G45" s="24"/>
      <c r="H45" s="26"/>
      <c r="I45" s="26"/>
      <c r="J45" s="26"/>
      <c r="K45" s="26"/>
      <c r="L45" s="24">
        <v>47</v>
      </c>
      <c r="M45" s="24"/>
      <c r="N45" s="24">
        <v>46</v>
      </c>
      <c r="O45" s="24"/>
      <c r="P45" s="24"/>
      <c r="Q45" s="24"/>
      <c r="R45" s="24"/>
      <c r="S45" s="24"/>
      <c r="T45" s="24"/>
      <c r="U45" s="24"/>
      <c r="V45" s="24">
        <v>47</v>
      </c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>
        <f t="shared" si="8"/>
        <v>186</v>
      </c>
      <c r="AQ45" s="26">
        <f t="shared" si="9"/>
        <v>4</v>
      </c>
      <c r="AR45" s="26">
        <f t="shared" si="10"/>
        <v>186</v>
      </c>
      <c r="AS45" s="26">
        <f t="shared" si="11"/>
        <v>0</v>
      </c>
      <c r="AT45" s="25">
        <f t="shared" si="12"/>
        <v>186</v>
      </c>
      <c r="AU45" s="26" t="str">
        <f t="shared" si="13"/>
        <v>Hagel</v>
      </c>
      <c r="AV45" s="26">
        <f t="shared" si="14"/>
        <v>0</v>
      </c>
    </row>
    <row r="46" spans="1:48" s="27" customFormat="1" ht="15">
      <c r="A46" s="23"/>
      <c r="B46" s="26" t="s">
        <v>81</v>
      </c>
      <c r="C46" s="26" t="s">
        <v>82</v>
      </c>
      <c r="D46" s="26">
        <v>54</v>
      </c>
      <c r="E46" s="26" t="s">
        <v>27</v>
      </c>
      <c r="F46" s="26" t="s">
        <v>135</v>
      </c>
      <c r="G46" s="24">
        <v>38</v>
      </c>
      <c r="H46" s="26">
        <v>46</v>
      </c>
      <c r="I46" s="26">
        <v>48</v>
      </c>
      <c r="J46" s="26"/>
      <c r="K46" s="2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48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>
        <f t="shared" si="8"/>
        <v>180</v>
      </c>
      <c r="AQ46" s="26">
        <f t="shared" si="9"/>
        <v>4</v>
      </c>
      <c r="AR46" s="26">
        <f t="shared" si="10"/>
        <v>180</v>
      </c>
      <c r="AS46" s="26">
        <f t="shared" si="11"/>
        <v>0</v>
      </c>
      <c r="AT46" s="25">
        <f t="shared" si="12"/>
        <v>180</v>
      </c>
      <c r="AU46" s="26" t="str">
        <f t="shared" si="13"/>
        <v>Daniels</v>
      </c>
      <c r="AV46" s="26">
        <f t="shared" si="14"/>
        <v>0</v>
      </c>
    </row>
    <row r="47" spans="1:48" s="27" customFormat="1" ht="15">
      <c r="A47" s="23"/>
      <c r="B47" s="26" t="s">
        <v>127</v>
      </c>
      <c r="C47" s="26" t="s">
        <v>128</v>
      </c>
      <c r="D47" s="26">
        <v>56</v>
      </c>
      <c r="E47" s="26" t="s">
        <v>55</v>
      </c>
      <c r="F47" s="26">
        <v>44</v>
      </c>
      <c r="G47" s="24"/>
      <c r="H47" s="26">
        <v>47</v>
      </c>
      <c r="I47" s="26"/>
      <c r="J47" s="26"/>
      <c r="K47" s="26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>
        <v>42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>
        <v>47</v>
      </c>
      <c r="AN47" s="24"/>
      <c r="AO47" s="24"/>
      <c r="AP47" s="25">
        <f t="shared" si="8"/>
        <v>180</v>
      </c>
      <c r="AQ47" s="26">
        <f t="shared" si="9"/>
        <v>4</v>
      </c>
      <c r="AR47" s="26">
        <f t="shared" si="10"/>
        <v>180</v>
      </c>
      <c r="AS47" s="26">
        <f t="shared" si="11"/>
        <v>0</v>
      </c>
      <c r="AT47" s="25">
        <f t="shared" si="12"/>
        <v>180</v>
      </c>
      <c r="AU47" s="26" t="str">
        <f t="shared" si="13"/>
        <v>Klein</v>
      </c>
      <c r="AV47" s="26">
        <f t="shared" si="14"/>
        <v>0</v>
      </c>
    </row>
    <row r="48" spans="1:48" s="27" customFormat="1" ht="15">
      <c r="A48" s="23"/>
      <c r="B48" s="24" t="s">
        <v>176</v>
      </c>
      <c r="C48" s="24" t="s">
        <v>139</v>
      </c>
      <c r="D48" s="24">
        <v>58</v>
      </c>
      <c r="E48" s="24" t="s">
        <v>55</v>
      </c>
      <c r="F48" s="24"/>
      <c r="G48" s="24"/>
      <c r="H48" s="24"/>
      <c r="I48" s="24"/>
      <c r="J48" s="24">
        <v>38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>
        <v>29</v>
      </c>
      <c r="V48" s="24"/>
      <c r="W48" s="24"/>
      <c r="X48" s="24"/>
      <c r="Y48" s="24"/>
      <c r="Z48" s="24"/>
      <c r="AA48" s="24">
        <v>34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>
        <v>35</v>
      </c>
      <c r="AO48" s="24">
        <v>42</v>
      </c>
      <c r="AP48" s="25">
        <f t="shared" si="8"/>
        <v>178</v>
      </c>
      <c r="AQ48" s="26">
        <f t="shared" si="9"/>
        <v>5</v>
      </c>
      <c r="AR48" s="26">
        <f t="shared" si="10"/>
        <v>178</v>
      </c>
      <c r="AS48" s="26">
        <f t="shared" si="11"/>
        <v>0</v>
      </c>
      <c r="AT48" s="25">
        <f t="shared" si="12"/>
        <v>178</v>
      </c>
      <c r="AU48" s="26" t="str">
        <f t="shared" si="13"/>
        <v>Coslar</v>
      </c>
      <c r="AV48" s="24">
        <f t="shared" si="14"/>
        <v>0</v>
      </c>
    </row>
    <row r="49" spans="1:48" s="27" customFormat="1" ht="15">
      <c r="A49" s="23"/>
      <c r="B49" s="24" t="s">
        <v>142</v>
      </c>
      <c r="C49" s="24" t="s">
        <v>79</v>
      </c>
      <c r="D49" s="24">
        <v>57</v>
      </c>
      <c r="E49" s="24" t="s">
        <v>102</v>
      </c>
      <c r="F49" s="24" t="s">
        <v>135</v>
      </c>
      <c r="G49" s="24"/>
      <c r="H49" s="24">
        <v>26</v>
      </c>
      <c r="I49" s="24">
        <v>30</v>
      </c>
      <c r="J49" s="24">
        <v>36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>
        <v>39</v>
      </c>
      <c r="W49" s="24"/>
      <c r="X49" s="24">
        <v>41</v>
      </c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5">
        <f t="shared" si="8"/>
        <v>172</v>
      </c>
      <c r="AQ49" s="26">
        <f t="shared" si="9"/>
        <v>5</v>
      </c>
      <c r="AR49" s="26">
        <f t="shared" si="10"/>
        <v>172</v>
      </c>
      <c r="AS49" s="26">
        <f t="shared" si="11"/>
        <v>0</v>
      </c>
      <c r="AT49" s="25">
        <f t="shared" si="12"/>
        <v>172</v>
      </c>
      <c r="AU49" s="26" t="str">
        <f t="shared" si="13"/>
        <v>Nießen</v>
      </c>
      <c r="AV49" s="26">
        <f t="shared" si="14"/>
        <v>0</v>
      </c>
    </row>
    <row r="50" spans="1:48" s="27" customFormat="1" ht="15">
      <c r="A50" s="23"/>
      <c r="B50" s="24" t="s">
        <v>149</v>
      </c>
      <c r="C50" s="24" t="s">
        <v>150</v>
      </c>
      <c r="D50" s="24">
        <v>54</v>
      </c>
      <c r="E50" s="24" t="s">
        <v>103</v>
      </c>
      <c r="F50" s="24" t="s">
        <v>135</v>
      </c>
      <c r="G50" s="24"/>
      <c r="H50" s="24"/>
      <c r="I50" s="24">
        <v>45</v>
      </c>
      <c r="J50" s="24"/>
      <c r="K50" s="24"/>
      <c r="L50" s="24"/>
      <c r="M50" s="24">
        <v>47</v>
      </c>
      <c r="N50" s="24"/>
      <c r="O50" s="24"/>
      <c r="P50" s="24"/>
      <c r="Q50" s="24"/>
      <c r="R50" s="24">
        <v>37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>
        <v>42</v>
      </c>
      <c r="AN50" s="24"/>
      <c r="AO50" s="24"/>
      <c r="AP50" s="25">
        <f t="shared" si="8"/>
        <v>171</v>
      </c>
      <c r="AQ50" s="26">
        <f t="shared" si="9"/>
        <v>4</v>
      </c>
      <c r="AR50" s="26">
        <f t="shared" si="10"/>
        <v>171</v>
      </c>
      <c r="AS50" s="26">
        <f t="shared" si="11"/>
        <v>0</v>
      </c>
      <c r="AT50" s="25">
        <f t="shared" si="12"/>
        <v>171</v>
      </c>
      <c r="AU50" s="26" t="str">
        <f t="shared" si="13"/>
        <v>Wolff</v>
      </c>
      <c r="AV50" s="24">
        <f t="shared" si="14"/>
        <v>0</v>
      </c>
    </row>
    <row r="51" spans="1:48" s="27" customFormat="1" ht="15">
      <c r="A51" s="23"/>
      <c r="B51" s="26" t="s">
        <v>123</v>
      </c>
      <c r="C51" s="26" t="s">
        <v>100</v>
      </c>
      <c r="D51" s="26">
        <v>57</v>
      </c>
      <c r="E51" s="26" t="s">
        <v>101</v>
      </c>
      <c r="F51" s="26">
        <v>45</v>
      </c>
      <c r="G51" s="24"/>
      <c r="H51" s="26"/>
      <c r="I51" s="26"/>
      <c r="J51" s="26"/>
      <c r="K51" s="26"/>
      <c r="L51" s="24"/>
      <c r="M51" s="24"/>
      <c r="N51" s="24">
        <v>37</v>
      </c>
      <c r="O51" s="24"/>
      <c r="P51" s="24"/>
      <c r="Q51" s="24"/>
      <c r="R51" s="24"/>
      <c r="S51" s="24"/>
      <c r="T51" s="24">
        <v>48</v>
      </c>
      <c r="U51" s="24"/>
      <c r="V51" s="24"/>
      <c r="W51" s="24"/>
      <c r="X51" s="24"/>
      <c r="Y51" s="24">
        <v>38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5">
        <f t="shared" si="8"/>
        <v>168</v>
      </c>
      <c r="AQ51" s="26">
        <f t="shared" si="9"/>
        <v>4</v>
      </c>
      <c r="AR51" s="26">
        <f t="shared" si="10"/>
        <v>168</v>
      </c>
      <c r="AS51" s="26">
        <f t="shared" si="11"/>
        <v>0</v>
      </c>
      <c r="AT51" s="25">
        <f t="shared" si="12"/>
        <v>168</v>
      </c>
      <c r="AU51" s="26" t="str">
        <f t="shared" si="13"/>
        <v>Röhlich</v>
      </c>
      <c r="AV51" s="24">
        <f t="shared" si="14"/>
        <v>0</v>
      </c>
    </row>
    <row r="52" spans="1:48" s="27" customFormat="1" ht="15">
      <c r="A52" s="23"/>
      <c r="B52" s="24" t="s">
        <v>107</v>
      </c>
      <c r="C52" s="24" t="s">
        <v>89</v>
      </c>
      <c r="D52" s="24">
        <v>54</v>
      </c>
      <c r="E52" s="24" t="s">
        <v>83</v>
      </c>
      <c r="F52" s="24" t="s">
        <v>135</v>
      </c>
      <c r="G52" s="24"/>
      <c r="H52" s="24"/>
      <c r="I52" s="24"/>
      <c r="J52" s="24"/>
      <c r="K52" s="24"/>
      <c r="L52" s="24"/>
      <c r="M52" s="24"/>
      <c r="N52" s="24"/>
      <c r="O52" s="24">
        <v>41</v>
      </c>
      <c r="P52" s="24"/>
      <c r="Q52" s="24"/>
      <c r="R52" s="24">
        <v>39</v>
      </c>
      <c r="S52" s="24">
        <v>42</v>
      </c>
      <c r="T52" s="24"/>
      <c r="U52" s="24">
        <v>37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5">
        <f t="shared" si="8"/>
        <v>159</v>
      </c>
      <c r="AQ52" s="26">
        <f t="shared" si="9"/>
        <v>4</v>
      </c>
      <c r="AR52" s="26">
        <f t="shared" si="10"/>
        <v>159</v>
      </c>
      <c r="AS52" s="26">
        <f t="shared" si="11"/>
        <v>0</v>
      </c>
      <c r="AT52" s="25">
        <f t="shared" si="12"/>
        <v>159</v>
      </c>
      <c r="AU52" s="26" t="str">
        <f t="shared" si="13"/>
        <v>Peters</v>
      </c>
      <c r="AV52" s="24">
        <f t="shared" si="14"/>
        <v>0</v>
      </c>
    </row>
    <row r="53" spans="1:48" s="27" customFormat="1" ht="15">
      <c r="A53" s="23"/>
      <c r="B53" s="24" t="s">
        <v>154</v>
      </c>
      <c r="C53" s="24" t="s">
        <v>134</v>
      </c>
      <c r="D53" s="24">
        <v>55</v>
      </c>
      <c r="E53" s="24" t="s">
        <v>155</v>
      </c>
      <c r="F53" s="24" t="s">
        <v>135</v>
      </c>
      <c r="G53" s="24"/>
      <c r="H53" s="24"/>
      <c r="I53" s="24">
        <v>24</v>
      </c>
      <c r="J53" s="24"/>
      <c r="K53" s="24"/>
      <c r="L53" s="24"/>
      <c r="M53" s="24"/>
      <c r="N53" s="24"/>
      <c r="O53" s="24"/>
      <c r="P53" s="24"/>
      <c r="Q53" s="24">
        <v>29</v>
      </c>
      <c r="R53" s="24">
        <v>30</v>
      </c>
      <c r="S53" s="24"/>
      <c r="T53" s="24"/>
      <c r="U53" s="24"/>
      <c r="V53" s="24"/>
      <c r="W53" s="24"/>
      <c r="X53" s="24">
        <v>37</v>
      </c>
      <c r="Y53" s="24"/>
      <c r="Z53" s="24"/>
      <c r="AA53" s="24"/>
      <c r="AB53" s="24"/>
      <c r="AC53" s="24"/>
      <c r="AD53" s="24"/>
      <c r="AE53" s="24">
        <v>38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5">
        <f t="shared" si="8"/>
        <v>158</v>
      </c>
      <c r="AQ53" s="26">
        <f t="shared" si="9"/>
        <v>5</v>
      </c>
      <c r="AR53" s="26">
        <f t="shared" si="10"/>
        <v>158</v>
      </c>
      <c r="AS53" s="26">
        <f t="shared" si="11"/>
        <v>0</v>
      </c>
      <c r="AT53" s="25">
        <f t="shared" si="12"/>
        <v>158</v>
      </c>
      <c r="AU53" s="26" t="str">
        <f t="shared" si="13"/>
        <v>Kaulard</v>
      </c>
      <c r="AV53" s="24">
        <f t="shared" si="14"/>
        <v>0</v>
      </c>
    </row>
    <row r="54" spans="1:48" s="27" customFormat="1" ht="15">
      <c r="A54" s="23"/>
      <c r="B54" s="24" t="s">
        <v>174</v>
      </c>
      <c r="C54" s="24" t="s">
        <v>171</v>
      </c>
      <c r="D54" s="24">
        <v>56</v>
      </c>
      <c r="E54" s="24" t="s">
        <v>175</v>
      </c>
      <c r="F54" s="24"/>
      <c r="G54" s="24"/>
      <c r="H54" s="24"/>
      <c r="I54" s="24">
        <v>38</v>
      </c>
      <c r="J54" s="24"/>
      <c r="K54" s="24"/>
      <c r="L54" s="24"/>
      <c r="M54" s="24">
        <v>23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>
        <v>24</v>
      </c>
      <c r="Z54" s="24"/>
      <c r="AA54" s="24">
        <v>24</v>
      </c>
      <c r="AB54" s="24">
        <v>7</v>
      </c>
      <c r="AC54" s="24"/>
      <c r="AD54" s="24"/>
      <c r="AE54" s="24"/>
      <c r="AF54" s="24"/>
      <c r="AG54" s="24"/>
      <c r="AH54" s="24"/>
      <c r="AI54" s="24"/>
      <c r="AJ54" s="24">
        <v>37</v>
      </c>
      <c r="AK54" s="24"/>
      <c r="AL54" s="24"/>
      <c r="AM54" s="24">
        <v>0</v>
      </c>
      <c r="AN54" s="24"/>
      <c r="AO54" s="24"/>
      <c r="AP54" s="25">
        <f t="shared" si="8"/>
        <v>153</v>
      </c>
      <c r="AQ54" s="26">
        <f t="shared" si="9"/>
        <v>7</v>
      </c>
      <c r="AR54" s="26">
        <f t="shared" si="10"/>
        <v>153</v>
      </c>
      <c r="AS54" s="26">
        <f t="shared" si="11"/>
        <v>0</v>
      </c>
      <c r="AT54" s="25">
        <f t="shared" si="12"/>
        <v>153</v>
      </c>
      <c r="AU54" s="26" t="str">
        <f t="shared" si="13"/>
        <v>Nyssen</v>
      </c>
      <c r="AV54" s="24">
        <f t="shared" si="14"/>
        <v>0</v>
      </c>
    </row>
    <row r="55" spans="1:48" s="27" customFormat="1" ht="15">
      <c r="A55" s="23"/>
      <c r="B55" s="26" t="s">
        <v>167</v>
      </c>
      <c r="C55" s="26" t="s">
        <v>61</v>
      </c>
      <c r="D55" s="26">
        <v>58</v>
      </c>
      <c r="E55" s="26" t="s">
        <v>73</v>
      </c>
      <c r="F55" s="26">
        <v>23</v>
      </c>
      <c r="G55" s="24"/>
      <c r="H55" s="26"/>
      <c r="I55" s="26"/>
      <c r="J55" s="26"/>
      <c r="K55" s="26"/>
      <c r="L55" s="24"/>
      <c r="M55" s="24"/>
      <c r="N55" s="24">
        <v>17</v>
      </c>
      <c r="O55" s="24"/>
      <c r="P55" s="24"/>
      <c r="Q55" s="24"/>
      <c r="R55" s="24"/>
      <c r="S55" s="24"/>
      <c r="T55" s="24">
        <v>41</v>
      </c>
      <c r="U55" s="24"/>
      <c r="V55" s="24">
        <v>35</v>
      </c>
      <c r="W55" s="24"/>
      <c r="X55" s="24"/>
      <c r="Y55" s="24"/>
      <c r="Z55" s="24"/>
      <c r="AA55" s="24">
        <v>33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5">
        <f t="shared" si="8"/>
        <v>149</v>
      </c>
      <c r="AQ55" s="26">
        <f t="shared" si="9"/>
        <v>5</v>
      </c>
      <c r="AR55" s="26">
        <f t="shared" si="10"/>
        <v>149</v>
      </c>
      <c r="AS55" s="26">
        <f t="shared" si="11"/>
        <v>0</v>
      </c>
      <c r="AT55" s="25">
        <f t="shared" si="12"/>
        <v>149</v>
      </c>
      <c r="AU55" s="26" t="str">
        <f t="shared" si="13"/>
        <v>Schlump</v>
      </c>
      <c r="AV55" s="24">
        <f t="shared" si="14"/>
        <v>0</v>
      </c>
    </row>
    <row r="56" spans="1:48" s="27" customFormat="1" ht="15">
      <c r="A56" s="23"/>
      <c r="B56" s="24" t="s">
        <v>91</v>
      </c>
      <c r="C56" s="24" t="s">
        <v>90</v>
      </c>
      <c r="D56" s="24">
        <v>56</v>
      </c>
      <c r="E56" s="24" t="s">
        <v>92</v>
      </c>
      <c r="F56" s="24" t="s">
        <v>163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>
        <v>28</v>
      </c>
      <c r="R56" s="24">
        <v>34</v>
      </c>
      <c r="S56" s="24"/>
      <c r="T56" s="24"/>
      <c r="U56" s="24"/>
      <c r="V56" s="24"/>
      <c r="W56" s="24">
        <v>42</v>
      </c>
      <c r="X56" s="24">
        <v>44</v>
      </c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5">
        <f t="shared" si="8"/>
        <v>148</v>
      </c>
      <c r="AQ56" s="26">
        <f t="shared" si="9"/>
        <v>4</v>
      </c>
      <c r="AR56" s="26">
        <f t="shared" si="10"/>
        <v>148</v>
      </c>
      <c r="AS56" s="26">
        <f t="shared" si="11"/>
        <v>0</v>
      </c>
      <c r="AT56" s="25">
        <f t="shared" si="12"/>
        <v>148</v>
      </c>
      <c r="AU56" s="26" t="str">
        <f t="shared" si="13"/>
        <v>Hoff</v>
      </c>
      <c r="AV56" s="24">
        <f t="shared" si="14"/>
        <v>0</v>
      </c>
    </row>
  </sheetData>
  <printOptions/>
  <pageMargins left="0.17" right="0.16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2008-12-07T21:20:34Z</cp:lastPrinted>
  <dcterms:created xsi:type="dcterms:W3CDTF">2005-08-12T14:48:04Z</dcterms:created>
  <dcterms:modified xsi:type="dcterms:W3CDTF">2008-12-18T10:58:16Z</dcterms:modified>
  <cp:category/>
  <cp:version/>
  <cp:contentType/>
  <cp:contentStatus/>
</cp:coreProperties>
</file>