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80" windowHeight="70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<sst xmlns="http://schemas.openxmlformats.org/spreadsheetml/2006/main" count="76" uniqueCount="69">
  <si>
    <t>Platz</t>
  </si>
  <si>
    <t>Name</t>
  </si>
  <si>
    <t>Vorname</t>
  </si>
  <si>
    <t>Jg.</t>
  </si>
  <si>
    <t>Verein</t>
  </si>
  <si>
    <t>Wegberg</t>
  </si>
  <si>
    <t>Eschweiler</t>
  </si>
  <si>
    <t>Eupen</t>
  </si>
  <si>
    <t>Alsdorf</t>
  </si>
  <si>
    <t>Parelloop</t>
  </si>
  <si>
    <t>Kelmis</t>
  </si>
  <si>
    <t>Huchem-St.</t>
  </si>
  <si>
    <t>Landgraaf</t>
  </si>
  <si>
    <t>Rohren</t>
  </si>
  <si>
    <t>Mützenich</t>
  </si>
  <si>
    <t>Konzen</t>
  </si>
  <si>
    <t>Derichsweiler</t>
  </si>
  <si>
    <t>Herzogenrath</t>
  </si>
  <si>
    <t>Roetgen</t>
  </si>
  <si>
    <t>Eicherscheid</t>
  </si>
  <si>
    <t>Vossenack</t>
  </si>
  <si>
    <t>Obermaubach</t>
  </si>
  <si>
    <t>Bütgenbach</t>
  </si>
  <si>
    <t>Birkesdorf</t>
  </si>
  <si>
    <t>Dürwiß</t>
  </si>
  <si>
    <t>Unterbruch</t>
  </si>
  <si>
    <t>Hambach</t>
  </si>
  <si>
    <t>MC Eschweiler</t>
  </si>
  <si>
    <t>Dürener TV</t>
  </si>
  <si>
    <t>Würselen</t>
  </si>
  <si>
    <t>Arnoldsweiler</t>
  </si>
  <si>
    <t>Gillrath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</si>
  <si>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</si>
  <si>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</si>
  <si>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</si>
  <si>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</si>
  <si>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</si>
  <si>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</si>
  <si>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</si>
  <si>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</si>
  <si>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Stefan</t>
  </si>
  <si>
    <t>Thomas</t>
  </si>
  <si>
    <t>Brunssum</t>
  </si>
  <si>
    <t>Düren</t>
  </si>
  <si>
    <t>Simmerath</t>
  </si>
  <si>
    <t>Mausbach</t>
  </si>
  <si>
    <t>Breuer</t>
  </si>
  <si>
    <t>FC Germania Vossenack</t>
  </si>
  <si>
    <t>Nickessen</t>
  </si>
  <si>
    <t>Hagel</t>
  </si>
  <si>
    <t xml:space="preserve"> Stefan</t>
  </si>
  <si>
    <t>Germania 07 Dürwiß</t>
  </si>
  <si>
    <t>Florenkowsky</t>
  </si>
  <si>
    <t xml:space="preserve"> Patrick</t>
  </si>
  <si>
    <t>VfR Unterbruch LG</t>
  </si>
  <si>
    <t xml:space="preserve"> Maximilian</t>
  </si>
  <si>
    <t>V.f.V.u.J 1902 Winden e.V</t>
  </si>
  <si>
    <t>Moritz</t>
  </si>
  <si>
    <t>Schröteler</t>
  </si>
  <si>
    <t>Jonathan</t>
  </si>
  <si>
    <t>FC GERMANIA VOSSENACK</t>
  </si>
  <si>
    <t>Felkel</t>
  </si>
  <si>
    <t>Martin</t>
  </si>
  <si>
    <t>TV SIERSDORF</t>
  </si>
  <si>
    <t>Julian</t>
  </si>
  <si>
    <t>Kaulen</t>
  </si>
  <si>
    <t>Ameln</t>
  </si>
  <si>
    <t>Inde-Hahn</t>
  </si>
  <si>
    <t>männl. Jugend B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</si>
</sst>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2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textRotation="18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2" fillId="0" borderId="1" xfId="0" applyFont="1" applyBorder="1" applyAlignment="1" quotePrefix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/>
    </xf>
    <xf numFmtId="0" fontId="0" fillId="0" borderId="2" xfId="0" applyBorder="1" applyAlignment="1">
      <alignment/>
    </xf>
    <xf numFmtId="0" fontId="10" fillId="0" borderId="1" xfId="0" applyFont="1" applyBorder="1" applyAlignment="1">
      <alignment/>
    </xf>
    <xf numFmtId="0" fontId="11" fillId="0" borderId="1" xfId="19" applyFont="1" applyFill="1" applyBorder="1" applyAlignment="1">
      <alignment wrapText="1"/>
      <protection/>
    </xf>
    <xf numFmtId="0" fontId="11" fillId="0" borderId="1" xfId="19" applyFont="1" applyFill="1" applyBorder="1" applyAlignment="1">
      <alignment horizontal="right" wrapText="1"/>
      <protection/>
    </xf>
    <xf numFmtId="0" fontId="1" fillId="0" borderId="1" xfId="0" applyFont="1" applyFill="1" applyBorder="1" applyAlignment="1">
      <alignment horizontal="center" vertical="top" textRotation="180"/>
    </xf>
    <xf numFmtId="0" fontId="1" fillId="0" borderId="3" xfId="0" applyFont="1" applyBorder="1" applyAlignment="1">
      <alignment horizontal="center" vertical="top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Feuil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"/>
  <sheetViews>
    <sheetView showGridLines="0" tabSelected="1" zoomScale="75" zoomScaleNormal="75" workbookViewId="0" topLeftCell="A2">
      <selection activeCell="D14" sqref="D14"/>
    </sheetView>
  </sheetViews>
  <sheetFormatPr defaultColWidth="11.421875" defaultRowHeight="12.75"/>
  <cols>
    <col min="1" max="1" width="4.28125" style="16" customWidth="1"/>
    <col min="2" max="2" width="11.57421875" style="4" customWidth="1"/>
    <col min="3" max="3" width="10.7109375" style="4" customWidth="1"/>
    <col min="4" max="4" width="3.140625" style="4" customWidth="1"/>
    <col min="5" max="5" width="5.7109375" style="4" customWidth="1"/>
    <col min="6" max="11" width="3.140625" style="4" customWidth="1"/>
    <col min="12" max="12" width="3.57421875" style="4" customWidth="1"/>
    <col min="13" max="35" width="3.140625" style="4" customWidth="1"/>
    <col min="36" max="36" width="3.7109375" style="4" customWidth="1"/>
    <col min="37" max="41" width="3.140625" style="4" customWidth="1"/>
    <col min="42" max="42" width="5.7109375" style="4" customWidth="1"/>
    <col min="43" max="43" width="3.57421875" style="4" customWidth="1"/>
    <col min="44" max="44" width="5.140625" style="4" customWidth="1"/>
    <col min="45" max="45" width="4.7109375" style="4" customWidth="1"/>
    <col min="46" max="46" width="6.7109375" style="15" customWidth="1"/>
    <col min="47" max="47" width="13.140625" style="3" customWidth="1"/>
    <col min="48" max="48" width="5.00390625" style="9" customWidth="1"/>
    <col min="49" max="16384" width="11.421875" style="13" customWidth="1"/>
  </cols>
  <sheetData>
    <row r="1" spans="1:48" s="21" customFormat="1" ht="7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43</v>
      </c>
      <c r="G1" s="20" t="s">
        <v>5</v>
      </c>
      <c r="H1" s="1" t="s">
        <v>6</v>
      </c>
      <c r="I1" s="1" t="s">
        <v>7</v>
      </c>
      <c r="J1" s="20" t="s">
        <v>8</v>
      </c>
      <c r="K1" s="20" t="s">
        <v>9</v>
      </c>
      <c r="L1" s="20" t="s">
        <v>66</v>
      </c>
      <c r="M1" s="20" t="s">
        <v>10</v>
      </c>
      <c r="N1" s="20" t="s">
        <v>11</v>
      </c>
      <c r="O1" s="20" t="s">
        <v>44</v>
      </c>
      <c r="P1" s="20" t="s">
        <v>12</v>
      </c>
      <c r="Q1" s="20" t="s">
        <v>13</v>
      </c>
      <c r="R1" s="20" t="s">
        <v>14</v>
      </c>
      <c r="S1" s="20" t="s">
        <v>15</v>
      </c>
      <c r="T1" s="20" t="s">
        <v>16</v>
      </c>
      <c r="U1" s="20" t="s">
        <v>67</v>
      </c>
      <c r="V1" s="20" t="s">
        <v>17</v>
      </c>
      <c r="W1" s="20" t="s">
        <v>18</v>
      </c>
      <c r="X1" s="20" t="s">
        <v>19</v>
      </c>
      <c r="Y1" s="20" t="s">
        <v>21</v>
      </c>
      <c r="Z1" s="20" t="s">
        <v>45</v>
      </c>
      <c r="AA1" s="20" t="s">
        <v>23</v>
      </c>
      <c r="AB1" s="20" t="s">
        <v>24</v>
      </c>
      <c r="AC1" s="20" t="s">
        <v>22</v>
      </c>
      <c r="AD1" s="20" t="s">
        <v>25</v>
      </c>
      <c r="AE1" s="20" t="s">
        <v>20</v>
      </c>
      <c r="AF1" s="20" t="s">
        <v>26</v>
      </c>
      <c r="AG1" s="20" t="s">
        <v>27</v>
      </c>
      <c r="AH1" s="20" t="s">
        <v>28</v>
      </c>
      <c r="AI1" s="20" t="s">
        <v>29</v>
      </c>
      <c r="AJ1" s="20" t="s">
        <v>30</v>
      </c>
      <c r="AK1" s="20" t="s">
        <v>42</v>
      </c>
      <c r="AL1" s="20" t="s">
        <v>31</v>
      </c>
      <c r="AM1" s="20" t="s">
        <v>32</v>
      </c>
      <c r="AN1" s="20" t="s">
        <v>33</v>
      </c>
      <c r="AO1" s="20" t="s">
        <v>34</v>
      </c>
      <c r="AP1" s="1" t="s">
        <v>35</v>
      </c>
      <c r="AQ1" s="1" t="s">
        <v>36</v>
      </c>
      <c r="AR1" s="1" t="s">
        <v>37</v>
      </c>
      <c r="AS1" s="1" t="s">
        <v>38</v>
      </c>
      <c r="AT1" s="1" t="s">
        <v>39</v>
      </c>
      <c r="AU1" s="2" t="s">
        <v>1</v>
      </c>
      <c r="AV1" s="1" t="s">
        <v>0</v>
      </c>
    </row>
    <row r="2" spans="1:48" s="4" customFormat="1" ht="15.75" customHeight="1">
      <c r="A2" s="12">
        <v>1</v>
      </c>
      <c r="B2" s="13" t="s">
        <v>49</v>
      </c>
      <c r="C2" s="13" t="s">
        <v>50</v>
      </c>
      <c r="D2" s="13">
        <v>89</v>
      </c>
      <c r="E2" s="13" t="s">
        <v>51</v>
      </c>
      <c r="F2" s="17"/>
      <c r="G2" s="10">
        <v>49</v>
      </c>
      <c r="H2" s="10">
        <v>50</v>
      </c>
      <c r="I2" s="10">
        <v>46</v>
      </c>
      <c r="J2" s="10">
        <v>50</v>
      </c>
      <c r="K2" s="10"/>
      <c r="L2" s="10">
        <v>50</v>
      </c>
      <c r="M2" s="10"/>
      <c r="N2" s="10">
        <v>50</v>
      </c>
      <c r="O2" s="10"/>
      <c r="P2" s="10"/>
      <c r="Q2" s="10"/>
      <c r="R2" s="10"/>
      <c r="S2" s="10"/>
      <c r="T2" s="10">
        <v>50</v>
      </c>
      <c r="U2" s="10"/>
      <c r="V2" s="10">
        <v>49</v>
      </c>
      <c r="W2" s="10"/>
      <c r="X2" s="10">
        <v>50</v>
      </c>
      <c r="Y2" s="10"/>
      <c r="Z2" s="10">
        <v>49</v>
      </c>
      <c r="AA2" s="10">
        <v>50</v>
      </c>
      <c r="AB2" s="10"/>
      <c r="AC2" s="10"/>
      <c r="AD2" s="10">
        <v>50</v>
      </c>
      <c r="AE2" s="10">
        <v>50</v>
      </c>
      <c r="AF2" s="10">
        <v>50</v>
      </c>
      <c r="AG2" s="10">
        <v>50</v>
      </c>
      <c r="AH2" s="10"/>
      <c r="AI2" s="10">
        <v>50</v>
      </c>
      <c r="AJ2" s="10">
        <v>50</v>
      </c>
      <c r="AK2" s="10">
        <v>50</v>
      </c>
      <c r="AL2" s="10">
        <v>50</v>
      </c>
      <c r="AM2" s="10">
        <v>50</v>
      </c>
      <c r="AN2" s="10">
        <v>49</v>
      </c>
      <c r="AO2" s="10"/>
      <c r="AP2" s="3">
        <f aca="true" t="shared" si="0" ref="AP2:AP12">SUM(F2:AO2)</f>
        <v>1042</v>
      </c>
      <c r="AQ2" s="4">
        <f aca="true" t="shared" si="1" ref="AQ2:AQ12">(COUNT(F2:AO2))</f>
        <v>21</v>
      </c>
      <c r="AR2" s="4">
        <f aca="true" t="shared" si="2" ref="AR2:AR12">IF(COUNT(F2:AO2)&gt;0,LARGE(F2:AO2,1),0)+IF(COUNT(F2:AO2)&gt;1,LARGE(F2:AO2,2),0)+IF(COUNT(F2:AO2)&gt;2,LARGE(F2:AO2,3),0)+IF(COUNT(F2:AO2)&gt;3,LARGE(F2:AO2,4),0)+IF(COUNT(F2:AO2)&gt;4,LARGE(F2:AO2,5),0)+IF(COUNT(F2:AO2)&gt;5,LARGE(F2:AO2,6),0)+IF(COUNT(F2:AO2)&gt;6,LARGE(F2:AO2,7),0)+IF(COUNT(F2:AO2)&gt;7,LARGE(F2:AO2,8),0)+IF(COUNT(F2:AO2)&gt;8,LARGE(F2:AO2,9),0)+IF(COUNT(F2:AO2)&gt;9,LARGE(F2:AO2,10),0)+IF(COUNT(F2:AO2)&gt;10,LARGE(F2:AO2,11),0)+IF(COUNT(F2:AO2)&gt;11,LARGE(F2:AO2,12),0)+IF(COUNT(F2:AO2)&gt;12,LARGE(F2:AO2,13),0)+IF(COUNT(F2:AO2)&gt;13,LARGE(F2:AO2,14),0)+IF(COUNT(F2:AO2)&gt;14,LARGE(F2:AO2,15),0)</f>
        <v>750</v>
      </c>
      <c r="AS2" s="4">
        <f aca="true" t="shared" si="3" ref="AS2:AS12">IF(COUNT(F2:AO2)&lt;22,IF(COUNT(F2:AO2)&gt;14,(COUNT(F2:AO2)-15),0)*20,120)</f>
        <v>120</v>
      </c>
      <c r="AT2" s="6">
        <f aca="true" t="shared" si="4" ref="AT2:AT12">AR2+AS2</f>
        <v>870</v>
      </c>
      <c r="AU2" s="3" t="str">
        <f aca="true" t="shared" si="5" ref="AU2:AU12">B2</f>
        <v>Hagel</v>
      </c>
      <c r="AV2" s="9"/>
    </row>
    <row r="3" spans="1:48" s="4" customFormat="1" ht="15.75" customHeight="1">
      <c r="A3" s="12">
        <v>2</v>
      </c>
      <c r="B3" s="13" t="s">
        <v>46</v>
      </c>
      <c r="C3" s="13" t="s">
        <v>41</v>
      </c>
      <c r="D3" s="14">
        <v>1990</v>
      </c>
      <c r="E3" s="13" t="s">
        <v>47</v>
      </c>
      <c r="F3" s="17">
        <v>49</v>
      </c>
      <c r="G3" s="10"/>
      <c r="H3" s="10"/>
      <c r="I3" s="10">
        <v>38</v>
      </c>
      <c r="J3" s="10"/>
      <c r="K3" s="10"/>
      <c r="L3" s="10"/>
      <c r="M3" s="10">
        <v>48</v>
      </c>
      <c r="N3" s="10">
        <v>48</v>
      </c>
      <c r="O3" s="10">
        <v>50</v>
      </c>
      <c r="P3" s="10"/>
      <c r="Q3" s="10">
        <v>50</v>
      </c>
      <c r="R3" s="10"/>
      <c r="S3" s="10"/>
      <c r="T3" s="10"/>
      <c r="U3" s="10">
        <v>48</v>
      </c>
      <c r="V3" s="10">
        <v>48</v>
      </c>
      <c r="W3" s="10"/>
      <c r="X3" s="10">
        <v>48</v>
      </c>
      <c r="Y3" s="10">
        <v>50</v>
      </c>
      <c r="Z3" s="10"/>
      <c r="AA3" s="10"/>
      <c r="AB3" s="10"/>
      <c r="AC3" s="10">
        <v>49</v>
      </c>
      <c r="AD3" s="10"/>
      <c r="AE3" s="10">
        <v>49</v>
      </c>
      <c r="AF3" s="10"/>
      <c r="AG3" s="10"/>
      <c r="AH3" s="10">
        <v>50</v>
      </c>
      <c r="AI3" s="10"/>
      <c r="AJ3" s="10"/>
      <c r="AK3" s="10">
        <v>48</v>
      </c>
      <c r="AL3" s="10"/>
      <c r="AM3" s="10"/>
      <c r="AN3" s="10"/>
      <c r="AO3" s="10"/>
      <c r="AP3" s="3">
        <f>SUM(F3:AO3)</f>
        <v>673</v>
      </c>
      <c r="AQ3" s="4">
        <f>(COUNT(F3:AO3))</f>
        <v>14</v>
      </c>
      <c r="AR3" s="4">
        <f>IF(COUNT(F3:AO3)&gt;0,LARGE(F3:AO3,1),0)+IF(COUNT(F3:AO3)&gt;1,LARGE(F3:AO3,2),0)+IF(COUNT(F3:AO3)&gt;2,LARGE(F3:AO3,3),0)+IF(COUNT(F3:AO3)&gt;3,LARGE(F3:AO3,4),0)+IF(COUNT(F3:AO3)&gt;4,LARGE(F3:AO3,5),0)+IF(COUNT(F3:AO3)&gt;5,LARGE(F3:AO3,6),0)+IF(COUNT(F3:AO3)&gt;6,LARGE(F3:AO3,7),0)+IF(COUNT(F3:AO3)&gt;7,LARGE(F3:AO3,8),0)+IF(COUNT(F3:AO3)&gt;8,LARGE(F3:AO3,9),0)+IF(COUNT(F3:AO3)&gt;9,LARGE(F3:AO3,10),0)+IF(COUNT(F3:AO3)&gt;10,LARGE(F3:AO3,11),0)+IF(COUNT(F3:AO3)&gt;11,LARGE(F3:AO3,12),0)+IF(COUNT(F3:AO3)&gt;12,LARGE(F3:AO3,13),0)+IF(COUNT(F3:AO3)&gt;13,LARGE(F3:AO3,14),0)+IF(COUNT(F3:AO3)&gt;14,LARGE(F3:AO3,15),0)</f>
        <v>673</v>
      </c>
      <c r="AS3" s="4">
        <f>IF(COUNT(F3:AO3)&lt;22,IF(COUNT(F3:AO3)&gt;14,(COUNT(F3:AO3)-15),0)*20,120)</f>
        <v>0</v>
      </c>
      <c r="AT3" s="6">
        <f>AR3+AS3</f>
        <v>673</v>
      </c>
      <c r="AU3" s="3" t="str">
        <f>B3</f>
        <v>Breuer</v>
      </c>
      <c r="AV3" s="9"/>
    </row>
    <row r="4" spans="1:48" s="4" customFormat="1" ht="15.75" customHeight="1">
      <c r="A4" s="12"/>
      <c r="B4" s="13"/>
      <c r="C4" s="13"/>
      <c r="D4" s="13"/>
      <c r="E4" s="13"/>
      <c r="F4" s="1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3"/>
      <c r="AT4" s="6"/>
      <c r="AU4" s="3"/>
      <c r="AV4" s="9"/>
    </row>
    <row r="5" spans="1:48" s="4" customFormat="1" ht="15.75" customHeight="1">
      <c r="A5" s="12"/>
      <c r="B5" s="13" t="s">
        <v>68</v>
      </c>
      <c r="C5" s="13"/>
      <c r="D5" s="13"/>
      <c r="E5" s="13"/>
      <c r="F5" s="1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3"/>
      <c r="AT5" s="6"/>
      <c r="AU5" s="3"/>
      <c r="AV5" s="9"/>
    </row>
    <row r="6" spans="1:48" s="4" customFormat="1" ht="15.75" customHeight="1">
      <c r="A6" s="12">
        <v>1</v>
      </c>
      <c r="B6" s="13" t="s">
        <v>46</v>
      </c>
      <c r="C6" s="13" t="s">
        <v>40</v>
      </c>
      <c r="D6" s="14">
        <v>1993</v>
      </c>
      <c r="E6" s="13" t="s">
        <v>47</v>
      </c>
      <c r="F6" s="17">
        <v>47</v>
      </c>
      <c r="G6" s="10"/>
      <c r="H6" s="10"/>
      <c r="I6" s="10">
        <v>39</v>
      </c>
      <c r="J6" s="10"/>
      <c r="K6" s="10"/>
      <c r="L6" s="10"/>
      <c r="M6" s="10"/>
      <c r="N6" s="10">
        <v>50</v>
      </c>
      <c r="O6" s="10"/>
      <c r="P6" s="10">
        <v>49</v>
      </c>
      <c r="Q6" s="10">
        <v>50</v>
      </c>
      <c r="R6" s="10">
        <v>48</v>
      </c>
      <c r="S6" s="10">
        <v>49</v>
      </c>
      <c r="T6" s="10">
        <v>47</v>
      </c>
      <c r="U6" s="10">
        <v>49</v>
      </c>
      <c r="V6" s="10"/>
      <c r="W6" s="10">
        <v>48</v>
      </c>
      <c r="X6" s="10">
        <v>48</v>
      </c>
      <c r="Y6" s="10">
        <v>49</v>
      </c>
      <c r="Z6" s="10">
        <v>49</v>
      </c>
      <c r="AA6" s="10">
        <v>41</v>
      </c>
      <c r="AB6" s="10"/>
      <c r="AC6" s="10"/>
      <c r="AD6" s="10"/>
      <c r="AE6" s="10">
        <v>50</v>
      </c>
      <c r="AF6" s="10">
        <v>48</v>
      </c>
      <c r="AG6" s="10"/>
      <c r="AH6" s="10">
        <v>49</v>
      </c>
      <c r="AI6" s="10"/>
      <c r="AJ6" s="10"/>
      <c r="AK6" s="10">
        <v>49</v>
      </c>
      <c r="AL6" s="10">
        <v>49</v>
      </c>
      <c r="AM6" s="10"/>
      <c r="AN6" s="10">
        <v>48</v>
      </c>
      <c r="AO6" s="10"/>
      <c r="AP6" s="3">
        <f t="shared" si="0"/>
        <v>956</v>
      </c>
      <c r="AQ6" s="4">
        <f t="shared" si="1"/>
        <v>20</v>
      </c>
      <c r="AR6" s="4">
        <f t="shared" si="2"/>
        <v>734</v>
      </c>
      <c r="AS6" s="4">
        <f t="shared" si="3"/>
        <v>100</v>
      </c>
      <c r="AT6" s="6">
        <f t="shared" si="4"/>
        <v>834</v>
      </c>
      <c r="AU6" s="3" t="str">
        <f t="shared" si="5"/>
        <v>Breuer</v>
      </c>
      <c r="AV6" s="9"/>
    </row>
    <row r="7" spans="1:48" s="4" customFormat="1" ht="15.75" customHeight="1">
      <c r="A7" s="12">
        <v>2</v>
      </c>
      <c r="B7" s="18" t="s">
        <v>58</v>
      </c>
      <c r="C7" s="18" t="s">
        <v>59</v>
      </c>
      <c r="D7" s="19">
        <v>1992</v>
      </c>
      <c r="E7" s="18" t="s">
        <v>60</v>
      </c>
      <c r="F7" s="5"/>
      <c r="G7" s="5"/>
      <c r="I7" s="4">
        <v>12</v>
      </c>
      <c r="J7" s="4">
        <v>48</v>
      </c>
      <c r="N7" s="4">
        <v>47</v>
      </c>
      <c r="O7" s="4">
        <v>48</v>
      </c>
      <c r="P7" s="4">
        <v>47</v>
      </c>
      <c r="Q7" s="4">
        <v>45</v>
      </c>
      <c r="R7" s="4">
        <v>43</v>
      </c>
      <c r="U7" s="4">
        <v>44</v>
      </c>
      <c r="V7" s="4">
        <v>45</v>
      </c>
      <c r="W7" s="4">
        <v>45</v>
      </c>
      <c r="X7" s="4">
        <v>44</v>
      </c>
      <c r="Y7" s="4">
        <v>45</v>
      </c>
      <c r="Z7" s="4">
        <v>46</v>
      </c>
      <c r="AC7" s="4">
        <v>36</v>
      </c>
      <c r="AD7" s="4">
        <v>44</v>
      </c>
      <c r="AG7" s="4">
        <v>48</v>
      </c>
      <c r="AI7" s="4">
        <v>40</v>
      </c>
      <c r="AJ7" s="4">
        <v>47</v>
      </c>
      <c r="AK7" s="4">
        <v>47</v>
      </c>
      <c r="AL7" s="4">
        <v>46</v>
      </c>
      <c r="AM7" s="4">
        <v>46</v>
      </c>
      <c r="AO7" s="4">
        <v>44</v>
      </c>
      <c r="AP7" s="3">
        <f t="shared" si="0"/>
        <v>957</v>
      </c>
      <c r="AQ7" s="4">
        <f t="shared" si="1"/>
        <v>22</v>
      </c>
      <c r="AR7" s="4">
        <f t="shared" si="2"/>
        <v>694</v>
      </c>
      <c r="AS7" s="4">
        <f t="shared" si="3"/>
        <v>120</v>
      </c>
      <c r="AT7" s="6">
        <f t="shared" si="4"/>
        <v>814</v>
      </c>
      <c r="AU7" s="3" t="str">
        <f t="shared" si="5"/>
        <v>Schröteler</v>
      </c>
      <c r="AV7" s="7">
        <f>A7</f>
        <v>2</v>
      </c>
    </row>
    <row r="8" spans="1:48" s="4" customFormat="1" ht="15.75" customHeight="1">
      <c r="A8" s="12">
        <v>3</v>
      </c>
      <c r="B8" s="13" t="s">
        <v>65</v>
      </c>
      <c r="C8" s="13" t="s">
        <v>57</v>
      </c>
      <c r="D8" s="13">
        <v>97</v>
      </c>
      <c r="E8" s="13" t="s">
        <v>56</v>
      </c>
      <c r="F8" s="17"/>
      <c r="H8" s="4">
        <v>49</v>
      </c>
      <c r="J8" s="4">
        <v>49</v>
      </c>
      <c r="L8" s="8">
        <v>49</v>
      </c>
      <c r="N8" s="4">
        <v>49</v>
      </c>
      <c r="O8" s="4">
        <v>50</v>
      </c>
      <c r="R8" s="4">
        <v>49</v>
      </c>
      <c r="X8" s="4">
        <v>49</v>
      </c>
      <c r="Y8" s="4">
        <v>50</v>
      </c>
      <c r="Z8" s="4">
        <v>50</v>
      </c>
      <c r="AA8" s="4">
        <v>46</v>
      </c>
      <c r="AD8" s="4">
        <v>50</v>
      </c>
      <c r="AG8" s="4">
        <v>50</v>
      </c>
      <c r="AH8" s="4">
        <v>50</v>
      </c>
      <c r="AL8" s="4">
        <v>50</v>
      </c>
      <c r="AN8" s="4">
        <v>49</v>
      </c>
      <c r="AO8" s="4">
        <v>48</v>
      </c>
      <c r="AP8" s="3">
        <f t="shared" si="0"/>
        <v>787</v>
      </c>
      <c r="AQ8" s="4">
        <f t="shared" si="1"/>
        <v>16</v>
      </c>
      <c r="AR8" s="4">
        <f t="shared" si="2"/>
        <v>741</v>
      </c>
      <c r="AS8" s="4">
        <f t="shared" si="3"/>
        <v>20</v>
      </c>
      <c r="AT8" s="6">
        <f t="shared" si="4"/>
        <v>761</v>
      </c>
      <c r="AU8" s="3" t="str">
        <f t="shared" si="5"/>
        <v>Kaulen</v>
      </c>
      <c r="AV8" s="4">
        <f>A8</f>
        <v>3</v>
      </c>
    </row>
    <row r="9" spans="1:48" s="4" customFormat="1" ht="15.75" customHeight="1">
      <c r="A9" s="12">
        <v>4</v>
      </c>
      <c r="B9" s="13" t="s">
        <v>48</v>
      </c>
      <c r="C9" s="13" t="s">
        <v>55</v>
      </c>
      <c r="D9" s="13">
        <v>95</v>
      </c>
      <c r="E9" s="13" t="s">
        <v>54</v>
      </c>
      <c r="F9" s="17">
        <v>44</v>
      </c>
      <c r="G9" s="11">
        <v>40</v>
      </c>
      <c r="K9" s="4">
        <v>27</v>
      </c>
      <c r="L9" s="4">
        <v>48</v>
      </c>
      <c r="M9" s="4">
        <v>25</v>
      </c>
      <c r="N9" s="4">
        <v>45</v>
      </c>
      <c r="R9" s="4">
        <v>40</v>
      </c>
      <c r="S9" s="4">
        <v>44</v>
      </c>
      <c r="U9" s="4">
        <v>39</v>
      </c>
      <c r="V9" s="4">
        <v>44</v>
      </c>
      <c r="W9" s="4">
        <v>46</v>
      </c>
      <c r="Z9" s="4">
        <v>44</v>
      </c>
      <c r="AA9" s="4">
        <v>32</v>
      </c>
      <c r="AD9" s="4">
        <v>47</v>
      </c>
      <c r="AF9" s="4">
        <v>35</v>
      </c>
      <c r="AI9" s="4">
        <v>33</v>
      </c>
      <c r="AL9" s="4">
        <v>45</v>
      </c>
      <c r="AM9" s="4">
        <v>41</v>
      </c>
      <c r="AN9" s="4">
        <v>47</v>
      </c>
      <c r="AP9" s="3">
        <f t="shared" si="0"/>
        <v>766</v>
      </c>
      <c r="AQ9" s="4">
        <f t="shared" si="1"/>
        <v>19</v>
      </c>
      <c r="AR9" s="4">
        <f t="shared" si="2"/>
        <v>649</v>
      </c>
      <c r="AS9" s="4">
        <f t="shared" si="3"/>
        <v>80</v>
      </c>
      <c r="AT9" s="6">
        <f t="shared" si="4"/>
        <v>729</v>
      </c>
      <c r="AU9" s="3" t="str">
        <f t="shared" si="5"/>
        <v>Nickessen</v>
      </c>
      <c r="AV9" s="4">
        <f>A9</f>
        <v>4</v>
      </c>
    </row>
    <row r="10" spans="1:48" s="12" customFormat="1" ht="15.75" customHeight="1">
      <c r="A10" s="12">
        <v>5</v>
      </c>
      <c r="B10" s="18" t="s">
        <v>58</v>
      </c>
      <c r="C10" s="18" t="s">
        <v>64</v>
      </c>
      <c r="D10" s="19">
        <v>1994</v>
      </c>
      <c r="E10" s="18" t="s">
        <v>60</v>
      </c>
      <c r="F10" s="4"/>
      <c r="G10" s="4"/>
      <c r="H10" s="4"/>
      <c r="I10" s="4">
        <v>0</v>
      </c>
      <c r="J10" s="4"/>
      <c r="K10" s="4"/>
      <c r="L10" s="4"/>
      <c r="M10" s="4">
        <v>21</v>
      </c>
      <c r="N10" s="4">
        <v>44</v>
      </c>
      <c r="O10" s="4">
        <v>46</v>
      </c>
      <c r="P10" s="4"/>
      <c r="Q10" s="4"/>
      <c r="R10" s="4">
        <v>34</v>
      </c>
      <c r="S10" s="4"/>
      <c r="T10" s="4"/>
      <c r="U10" s="4">
        <v>22</v>
      </c>
      <c r="V10" s="4"/>
      <c r="W10" s="4"/>
      <c r="X10" s="4"/>
      <c r="Y10" s="4"/>
      <c r="Z10" s="4">
        <v>40</v>
      </c>
      <c r="AA10" s="4"/>
      <c r="AB10" s="4"/>
      <c r="AC10" s="4">
        <v>29</v>
      </c>
      <c r="AD10" s="4"/>
      <c r="AE10" s="4"/>
      <c r="AF10" s="4"/>
      <c r="AG10" s="4">
        <v>46</v>
      </c>
      <c r="AH10" s="4"/>
      <c r="AI10" s="4">
        <v>10</v>
      </c>
      <c r="AJ10" s="4"/>
      <c r="AK10" s="4">
        <v>46</v>
      </c>
      <c r="AL10" s="4"/>
      <c r="AM10" s="4"/>
      <c r="AN10" s="4"/>
      <c r="AO10" s="4"/>
      <c r="AP10" s="3">
        <f t="shared" si="0"/>
        <v>338</v>
      </c>
      <c r="AQ10" s="4">
        <f t="shared" si="1"/>
        <v>11</v>
      </c>
      <c r="AR10" s="4">
        <f t="shared" si="2"/>
        <v>338</v>
      </c>
      <c r="AS10" s="4">
        <f t="shared" si="3"/>
        <v>0</v>
      </c>
      <c r="AT10" s="6">
        <f t="shared" si="4"/>
        <v>338</v>
      </c>
      <c r="AU10" s="3" t="str">
        <f t="shared" si="5"/>
        <v>Schröteler</v>
      </c>
      <c r="AV10" s="9"/>
    </row>
    <row r="11" spans="1:48" s="12" customFormat="1" ht="15.75" customHeight="1">
      <c r="A11" s="12">
        <v>6</v>
      </c>
      <c r="B11" s="13" t="s">
        <v>52</v>
      </c>
      <c r="C11" s="13" t="s">
        <v>53</v>
      </c>
      <c r="D11" s="13">
        <v>89</v>
      </c>
      <c r="E11" s="13" t="s">
        <v>51</v>
      </c>
      <c r="F11" s="17"/>
      <c r="G11" s="10">
        <v>48</v>
      </c>
      <c r="H11" s="10"/>
      <c r="I11" s="10">
        <v>43</v>
      </c>
      <c r="J11" s="10">
        <v>49</v>
      </c>
      <c r="K11" s="10"/>
      <c r="L11" s="10">
        <v>49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>
        <v>48</v>
      </c>
      <c r="AB11" s="10">
        <v>49</v>
      </c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3">
        <f t="shared" si="0"/>
        <v>286</v>
      </c>
      <c r="AQ11" s="4">
        <f t="shared" si="1"/>
        <v>6</v>
      </c>
      <c r="AR11" s="4">
        <f t="shared" si="2"/>
        <v>286</v>
      </c>
      <c r="AS11" s="4">
        <f t="shared" si="3"/>
        <v>0</v>
      </c>
      <c r="AT11" s="6">
        <f t="shared" si="4"/>
        <v>286</v>
      </c>
      <c r="AU11" s="3" t="str">
        <f t="shared" si="5"/>
        <v>Florenkowsky</v>
      </c>
      <c r="AV11" s="9"/>
    </row>
    <row r="12" spans="1:48" s="12" customFormat="1" ht="15.75" customHeight="1">
      <c r="A12" s="12">
        <v>7</v>
      </c>
      <c r="B12" s="18" t="s">
        <v>61</v>
      </c>
      <c r="C12" s="18" t="s">
        <v>62</v>
      </c>
      <c r="D12" s="19">
        <v>1997</v>
      </c>
      <c r="E12" s="18" t="s">
        <v>63</v>
      </c>
      <c r="F12" s="4"/>
      <c r="G12" s="4"/>
      <c r="H12" s="4"/>
      <c r="I12" s="4">
        <v>0</v>
      </c>
      <c r="J12" s="4"/>
      <c r="K12" s="4"/>
      <c r="L12" s="4"/>
      <c r="M12" s="4">
        <v>0</v>
      </c>
      <c r="N12" s="4">
        <v>44</v>
      </c>
      <c r="O12" s="4"/>
      <c r="P12" s="4"/>
      <c r="Q12" s="4"/>
      <c r="R12" s="4">
        <v>38</v>
      </c>
      <c r="S12" s="4"/>
      <c r="T12" s="4"/>
      <c r="U12" s="4">
        <v>36</v>
      </c>
      <c r="V12" s="4">
        <v>40</v>
      </c>
      <c r="W12" s="4"/>
      <c r="X12" s="4"/>
      <c r="Y12" s="4"/>
      <c r="Z12" s="4">
        <v>41</v>
      </c>
      <c r="AA12" s="4"/>
      <c r="AB12" s="4"/>
      <c r="AC12" s="4"/>
      <c r="AD12" s="4">
        <v>40</v>
      </c>
      <c r="AE12" s="4"/>
      <c r="AF12" s="4">
        <v>25</v>
      </c>
      <c r="AG12" s="4"/>
      <c r="AH12" s="4"/>
      <c r="AI12" s="4">
        <v>14</v>
      </c>
      <c r="AJ12" s="4"/>
      <c r="AK12" s="4"/>
      <c r="AL12" s="4"/>
      <c r="AM12" s="4"/>
      <c r="AN12" s="4"/>
      <c r="AO12" s="4"/>
      <c r="AP12" s="3">
        <f t="shared" si="0"/>
        <v>278</v>
      </c>
      <c r="AQ12" s="4">
        <f t="shared" si="1"/>
        <v>10</v>
      </c>
      <c r="AR12" s="4">
        <f t="shared" si="2"/>
        <v>278</v>
      </c>
      <c r="AS12" s="4">
        <f t="shared" si="3"/>
        <v>0</v>
      </c>
      <c r="AT12" s="6">
        <f t="shared" si="4"/>
        <v>278</v>
      </c>
      <c r="AU12" s="3" t="str">
        <f t="shared" si="5"/>
        <v>Felkel</v>
      </c>
      <c r="AV12" s="4">
        <f>A12</f>
        <v>7</v>
      </c>
    </row>
    <row r="13" spans="2:48" s="12" customFormat="1" ht="15.75" customHeight="1">
      <c r="B13" s="18"/>
      <c r="C13" s="18"/>
      <c r="D13" s="19"/>
      <c r="E13" s="1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3"/>
      <c r="AQ13" s="4"/>
      <c r="AR13" s="4"/>
      <c r="AS13" s="4"/>
      <c r="AT13" s="6"/>
      <c r="AU13" s="3"/>
      <c r="AV13" s="4"/>
    </row>
    <row r="14" spans="2:48" s="12" customFormat="1" ht="15.75" customHeight="1">
      <c r="B14" s="18"/>
      <c r="C14" s="18"/>
      <c r="D14" s="19"/>
      <c r="E14" s="1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3"/>
      <c r="AQ14" s="4"/>
      <c r="AR14" s="4"/>
      <c r="AS14" s="4"/>
      <c r="AT14" s="6"/>
      <c r="AU14" s="3"/>
      <c r="AV14" s="4"/>
    </row>
    <row r="15" spans="2:48" s="12" customFormat="1" ht="15.75" customHeight="1">
      <c r="B15" s="18"/>
      <c r="C15" s="18"/>
      <c r="D15" s="19"/>
      <c r="E15" s="1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3"/>
      <c r="AQ15" s="4"/>
      <c r="AR15" s="4"/>
      <c r="AS15" s="4"/>
      <c r="AT15" s="6"/>
      <c r="AU15" s="3"/>
      <c r="AV15" s="4"/>
    </row>
  </sheetData>
  <printOptions/>
  <pageMargins left="0.17" right="0.4724409448818898" top="0.2755905511811024" bottom="0.1968503937007874" header="0.2362204724409449" footer="0.1574803149606299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nordic-walking rhur eifel</cp:lastModifiedBy>
  <cp:lastPrinted>2008-11-07T19:59:18Z</cp:lastPrinted>
  <dcterms:created xsi:type="dcterms:W3CDTF">2005-08-12T14:48:04Z</dcterms:created>
  <dcterms:modified xsi:type="dcterms:W3CDTF">2008-12-18T11:01:29Z</dcterms:modified>
  <cp:category/>
  <cp:version/>
  <cp:contentType/>
  <cp:contentStatus/>
</cp:coreProperties>
</file>