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<sst xmlns="http://schemas.openxmlformats.org/spreadsheetml/2006/main" count="222" uniqueCount="204">
  <si>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</si>
  <si>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</si>
  <si>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</si>
  <si>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</si>
  <si>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</si>
  <si>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</si>
  <si>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</si>
  <si>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</si>
  <si>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</si>
  <si>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</si>
  <si>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</si>
  <si>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</si>
  <si>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</si>
  <si>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</si>
  <si>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</si>
  <si>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</si>
  <si>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</si>
  <si>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</si>
  <si>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</si>
  <si>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</si>
  <si>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</si>
  <si>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</si>
  <si>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</si>
  <si>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</si>
  <si>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</si>
  <si>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</si>
  <si>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</si>
  <si>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</si>
  <si>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</si>
  <si>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</si>
  <si>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</si>
  <si>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</si>
  <si>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</si>
  <si>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</si>
  <si>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</si>
  <si>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</si>
  <si>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</si>
  <si>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</si>
  <si>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</si>
  <si>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</si>
  <si>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</si>
  <si>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Brunssum</t>
  </si>
  <si>
    <t>Düren</t>
  </si>
  <si>
    <t>Simmerath</t>
  </si>
  <si>
    <t>Mausbach</t>
  </si>
  <si>
    <t>Cerfontaine</t>
  </si>
  <si>
    <t>Anita</t>
  </si>
  <si>
    <t>LAC Mausbach</t>
  </si>
  <si>
    <t>Fiegen</t>
  </si>
  <si>
    <t>Ellinghoven-Krüger</t>
  </si>
  <si>
    <t>Gabi</t>
  </si>
  <si>
    <t>Offergeld</t>
  </si>
  <si>
    <t>Elke</t>
  </si>
  <si>
    <t>LT Lucherberg</t>
  </si>
  <si>
    <t>Claudia</t>
  </si>
  <si>
    <t>Schwan</t>
  </si>
  <si>
    <t>SV Germania Eicherscheid</t>
  </si>
  <si>
    <t>Prost</t>
  </si>
  <si>
    <t>Doris</t>
  </si>
  <si>
    <t>Nießen</t>
  </si>
  <si>
    <t>Ruth</t>
  </si>
  <si>
    <t>Herwartz</t>
  </si>
  <si>
    <t>Reinhild</t>
  </si>
  <si>
    <t>LC Herzogenrath</t>
  </si>
  <si>
    <t>Elli</t>
  </si>
  <si>
    <t>VfR 1910 Unterbruch LG</t>
  </si>
  <si>
    <t>Gabler</t>
  </si>
  <si>
    <t>Uerlings</t>
  </si>
  <si>
    <t>Adele</t>
  </si>
  <si>
    <t>TV Derichsweiler</t>
  </si>
  <si>
    <t>Monika</t>
  </si>
  <si>
    <t>Eßer</t>
  </si>
  <si>
    <t>Anja</t>
  </si>
  <si>
    <t>Meessen</t>
  </si>
  <si>
    <t>Geitz</t>
  </si>
  <si>
    <t xml:space="preserve"> Bianca</t>
  </si>
  <si>
    <t>Stapp Brunssum</t>
  </si>
  <si>
    <t xml:space="preserve"> Gabriele</t>
  </si>
  <si>
    <t>BSG SIC Combibloc</t>
  </si>
  <si>
    <t xml:space="preserve"> Britta</t>
  </si>
  <si>
    <t xml:space="preserve"> Birgit</t>
  </si>
  <si>
    <t>DJK Elmar Kohlscheid</t>
  </si>
  <si>
    <t>DLC Aachen</t>
  </si>
  <si>
    <t>Klein</t>
  </si>
  <si>
    <t>Brandenburg</t>
  </si>
  <si>
    <t>Kemper</t>
  </si>
  <si>
    <t xml:space="preserve"> Lisa</t>
  </si>
  <si>
    <t>Eiden</t>
  </si>
  <si>
    <t>Frohn</t>
  </si>
  <si>
    <t xml:space="preserve"> Claudia</t>
  </si>
  <si>
    <t>Lauftreff Alemannia Aachen</t>
  </si>
  <si>
    <t>Gerads</t>
  </si>
  <si>
    <t xml:space="preserve"> Elke</t>
  </si>
  <si>
    <t>Lt Mythos Stolberg</t>
  </si>
  <si>
    <t>Heithoff</t>
  </si>
  <si>
    <t xml:space="preserve"> Eva</t>
  </si>
  <si>
    <t>DSD Düsseldorf</t>
  </si>
  <si>
    <t>Wohnaut</t>
  </si>
  <si>
    <t xml:space="preserve"> Katja</t>
  </si>
  <si>
    <t>Lauftreff Inde Hahn</t>
  </si>
  <si>
    <t>Von Agris</t>
  </si>
  <si>
    <t xml:space="preserve"> Chrita</t>
  </si>
  <si>
    <t>E R T K Belgien</t>
  </si>
  <si>
    <t>Thielen</t>
  </si>
  <si>
    <t xml:space="preserve"> Rita</t>
  </si>
  <si>
    <t>Running Daddys Donnerberg</t>
  </si>
  <si>
    <t>Theissen</t>
  </si>
  <si>
    <t xml:space="preserve"> Nicole</t>
  </si>
  <si>
    <t>TV Konzen</t>
  </si>
  <si>
    <t>Irmy</t>
  </si>
  <si>
    <t>TV-KALTERHERBERG</t>
  </si>
  <si>
    <t>Schneiders</t>
  </si>
  <si>
    <t>Susanne</t>
  </si>
  <si>
    <t>TV ROETGEN</t>
  </si>
  <si>
    <t>Berbuir-Szymanski</t>
  </si>
  <si>
    <t>0</t>
  </si>
  <si>
    <t>Heike</t>
  </si>
  <si>
    <t>ALEMANNIA AACHEN</t>
  </si>
  <si>
    <t>Fatzaun</t>
  </si>
  <si>
    <t>Danielle</t>
  </si>
  <si>
    <t>LAC EUPEN</t>
  </si>
  <si>
    <t>Hader</t>
  </si>
  <si>
    <t>Maria</t>
  </si>
  <si>
    <t>GERMANIA 07 DÜRWIß LA</t>
  </si>
  <si>
    <t>Krebs</t>
  </si>
  <si>
    <t>Margit</t>
  </si>
  <si>
    <t>LT LUCHERBERG</t>
  </si>
  <si>
    <t>Höisaether</t>
  </si>
  <si>
    <t>Lisa</t>
  </si>
  <si>
    <t>Thomson</t>
  </si>
  <si>
    <t>Nicole</t>
  </si>
  <si>
    <t>Angela</t>
  </si>
  <si>
    <t>DJK Elmar</t>
  </si>
  <si>
    <t>1.FC Inde Hahn</t>
  </si>
  <si>
    <t>Classen</t>
  </si>
  <si>
    <t>Luzia</t>
  </si>
  <si>
    <t>Gaby</t>
  </si>
  <si>
    <t>Cunningham</t>
  </si>
  <si>
    <t>Bischof</t>
  </si>
  <si>
    <t xml:space="preserve"> Inge</t>
  </si>
  <si>
    <t>LG Hasenfüße Hitfeld</t>
  </si>
  <si>
    <t>Ameln</t>
  </si>
  <si>
    <t>Inde-Hahn</t>
  </si>
  <si>
    <t>Helga</t>
  </si>
  <si>
    <t>Tosch</t>
  </si>
  <si>
    <t>MEESSEN</t>
  </si>
  <si>
    <t>Arlette</t>
  </si>
  <si>
    <t>LACE</t>
  </si>
  <si>
    <t>Vera</t>
  </si>
  <si>
    <t>Bianca</t>
  </si>
  <si>
    <t>TSV Alemannia Aachen</t>
  </si>
  <si>
    <t>Lürken-Scholl</t>
  </si>
  <si>
    <t>Germania 07 Dürwiß</t>
  </si>
  <si>
    <t>Gebauer</t>
  </si>
  <si>
    <t>Petra</t>
  </si>
  <si>
    <t>Adamietz</t>
  </si>
  <si>
    <t>LG Ameln/Linnich</t>
  </si>
  <si>
    <t>ohne Verein</t>
  </si>
  <si>
    <t>Tillmann</t>
  </si>
  <si>
    <t>Patricia</t>
  </si>
  <si>
    <t>Köhn</t>
  </si>
  <si>
    <t>Stolberg</t>
  </si>
  <si>
    <t>TV Kalterherberg</t>
  </si>
  <si>
    <t>Köstner</t>
  </si>
  <si>
    <t>Ursula</t>
  </si>
  <si>
    <t>Gröninger</t>
  </si>
  <si>
    <t>Josi</t>
  </si>
  <si>
    <t>Bergwacht Rohren</t>
  </si>
  <si>
    <t>Christiane</t>
  </si>
  <si>
    <t>1964</t>
  </si>
  <si>
    <t>1966</t>
  </si>
  <si>
    <t>Eva-Maria</t>
  </si>
  <si>
    <t>Sabine</t>
  </si>
  <si>
    <t>1967</t>
  </si>
  <si>
    <t>Jacobs</t>
  </si>
  <si>
    <t>Gessenich</t>
  </si>
  <si>
    <t>Gibbels</t>
  </si>
  <si>
    <t>Andrea</t>
  </si>
  <si>
    <t>Stollenwerk</t>
  </si>
  <si>
    <t>Schmidt</t>
  </si>
  <si>
    <t>Hendle</t>
  </si>
  <si>
    <t>Fit 4 Fun</t>
  </si>
  <si>
    <t>Zimmermann</t>
  </si>
  <si>
    <t>Iris</t>
  </si>
  <si>
    <t>LT Lokomotive Derichsweiler</t>
  </si>
  <si>
    <t>Nolte</t>
  </si>
  <si>
    <t>DJK JS Herzogenrath</t>
  </si>
  <si>
    <t>Meyer</t>
  </si>
  <si>
    <t xml:space="preserve"> Petra</t>
  </si>
  <si>
    <t>Isman</t>
  </si>
  <si>
    <t>DJK " LÖWE " Hambach</t>
  </si>
  <si>
    <t>Havertz-Röhlich</t>
  </si>
  <si>
    <t xml:space="preserve"> Irene</t>
  </si>
  <si>
    <t>Dürener TV 1847</t>
  </si>
  <si>
    <t xml:space="preserve"> Heidrun</t>
  </si>
  <si>
    <t>Nideggen</t>
  </si>
  <si>
    <t>LT Mythos Stolberg</t>
  </si>
  <si>
    <t>Milkowski</t>
  </si>
  <si>
    <t xml:space="preserve">  </t>
  </si>
  <si>
    <t>Haupt</t>
  </si>
  <si>
    <t>Alder</t>
  </si>
  <si>
    <t>Dehen</t>
  </si>
  <si>
    <t>DELTA AC</t>
  </si>
  <si>
    <t>Urban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</si>
</sst>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8"/>
      <name val="Verdana"/>
      <family val="2"/>
    </font>
    <font>
      <sz val="10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textRotation="180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19" applyFont="1" applyFill="1" applyBorder="1" applyAlignment="1">
      <alignment wrapText="1"/>
      <protection/>
    </xf>
    <xf numFmtId="0" fontId="0" fillId="0" borderId="1" xfId="19" applyFont="1" applyFill="1" applyBorder="1" applyAlignment="1">
      <alignment horizontal="right" wrapText="1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Fill="1" applyBorder="1" applyAlignment="1" quotePrefix="1">
      <alignment/>
    </xf>
    <xf numFmtId="0" fontId="0" fillId="0" borderId="1" xfId="0" applyFont="1" applyFill="1" applyBorder="1" applyAlignment="1">
      <alignment wrapText="1"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Fill="1" applyBorder="1" applyAlignment="1">
      <alignment horizontal="right" wrapText="1"/>
      <protection/>
    </xf>
    <xf numFmtId="1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3" fillId="2" borderId="1" xfId="0" applyFont="1" applyFill="1" applyBorder="1" applyAlignment="1">
      <alignment wrapText="1"/>
    </xf>
    <xf numFmtId="0" fontId="3" fillId="0" borderId="1" xfId="19" applyFont="1" applyFill="1" applyBorder="1" applyAlignment="1">
      <alignment wrapText="1"/>
      <protection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75" zoomScaleNormal="75" workbookViewId="0" topLeftCell="A1">
      <selection activeCell="B6" sqref="B6"/>
    </sheetView>
  </sheetViews>
  <sheetFormatPr defaultColWidth="11.421875" defaultRowHeight="15.75" customHeight="1"/>
  <cols>
    <col min="1" max="1" width="4.28125" style="27" customWidth="1"/>
    <col min="2" max="2" width="11.57421875" style="1" customWidth="1"/>
    <col min="3" max="3" width="9.7109375" style="1" customWidth="1"/>
    <col min="4" max="4" width="3.140625" style="1" customWidth="1"/>
    <col min="5" max="5" width="1.7109375" style="1" customWidth="1"/>
    <col min="6" max="11" width="3.140625" style="1" customWidth="1"/>
    <col min="12" max="12" width="3.57421875" style="1" customWidth="1"/>
    <col min="13" max="34" width="3.140625" style="1" customWidth="1"/>
    <col min="35" max="35" width="4.7109375" style="1" customWidth="1"/>
    <col min="36" max="36" width="3.7109375" style="1" customWidth="1"/>
    <col min="37" max="41" width="3.140625" style="1" customWidth="1"/>
    <col min="42" max="42" width="5.7109375" style="1" customWidth="1"/>
    <col min="43" max="43" width="3.57421875" style="1" customWidth="1"/>
    <col min="44" max="44" width="5.140625" style="1" customWidth="1"/>
    <col min="45" max="45" width="4.7109375" style="1" customWidth="1"/>
    <col min="46" max="46" width="6.7109375" style="1" customWidth="1"/>
    <col min="47" max="47" width="13.140625" style="8" customWidth="1"/>
    <col min="48" max="48" width="5.00390625" style="11" customWidth="1"/>
    <col min="49" max="16384" width="11.421875" style="6" customWidth="1"/>
  </cols>
  <sheetData>
    <row r="1" spans="1:48" s="5" customFormat="1" ht="5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42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141</v>
      </c>
      <c r="M1" s="3" t="s">
        <v>10</v>
      </c>
      <c r="N1" s="3" t="s">
        <v>11</v>
      </c>
      <c r="O1" s="3" t="s">
        <v>43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142</v>
      </c>
      <c r="V1" s="3" t="s">
        <v>17</v>
      </c>
      <c r="W1" s="3" t="s">
        <v>19</v>
      </c>
      <c r="X1" s="3" t="s">
        <v>20</v>
      </c>
      <c r="Y1" s="3" t="s">
        <v>22</v>
      </c>
      <c r="Z1" s="3" t="s">
        <v>44</v>
      </c>
      <c r="AA1" s="3" t="s">
        <v>24</v>
      </c>
      <c r="AB1" s="3" t="s">
        <v>25</v>
      </c>
      <c r="AC1" s="3" t="s">
        <v>23</v>
      </c>
      <c r="AD1" s="3" t="s">
        <v>26</v>
      </c>
      <c r="AE1" s="3" t="s">
        <v>21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41</v>
      </c>
      <c r="AL1" s="3" t="s">
        <v>32</v>
      </c>
      <c r="AM1" s="3" t="s">
        <v>33</v>
      </c>
      <c r="AN1" s="3" t="s">
        <v>34</v>
      </c>
      <c r="AO1" s="3" t="s">
        <v>35</v>
      </c>
      <c r="AP1" s="3" t="s">
        <v>36</v>
      </c>
      <c r="AQ1" s="3" t="s">
        <v>37</v>
      </c>
      <c r="AR1" s="3" t="s">
        <v>38</v>
      </c>
      <c r="AS1" s="3" t="s">
        <v>39</v>
      </c>
      <c r="AT1" s="3" t="s">
        <v>40</v>
      </c>
      <c r="AU1" s="4" t="s">
        <v>1</v>
      </c>
      <c r="AV1" s="3" t="s">
        <v>0</v>
      </c>
    </row>
    <row r="2" spans="1:48" ht="15.75" customHeight="1">
      <c r="A2" s="6">
        <v>1</v>
      </c>
      <c r="B2" s="34" t="s">
        <v>84</v>
      </c>
      <c r="C2" s="34" t="s">
        <v>109</v>
      </c>
      <c r="D2" s="15">
        <v>1966</v>
      </c>
      <c r="E2" s="14" t="s">
        <v>110</v>
      </c>
      <c r="H2" s="1">
        <v>50</v>
      </c>
      <c r="I2" s="9">
        <v>50</v>
      </c>
      <c r="J2" s="1">
        <v>50</v>
      </c>
      <c r="K2" s="1">
        <v>50</v>
      </c>
      <c r="M2" s="1">
        <v>50</v>
      </c>
      <c r="N2" s="1">
        <v>50</v>
      </c>
      <c r="P2" s="1">
        <v>50</v>
      </c>
      <c r="Q2" s="1">
        <v>50</v>
      </c>
      <c r="R2" s="1">
        <v>50</v>
      </c>
      <c r="S2" s="1">
        <v>50</v>
      </c>
      <c r="U2" s="1">
        <v>50</v>
      </c>
      <c r="V2" s="1">
        <v>50</v>
      </c>
      <c r="W2" s="1">
        <v>50</v>
      </c>
      <c r="X2" s="1">
        <v>50</v>
      </c>
      <c r="Y2" s="1">
        <v>50</v>
      </c>
      <c r="Z2" s="1">
        <v>50</v>
      </c>
      <c r="AB2" s="1">
        <v>50</v>
      </c>
      <c r="AC2" s="1">
        <v>49</v>
      </c>
      <c r="AE2" s="1">
        <v>50</v>
      </c>
      <c r="AF2" s="1">
        <v>50</v>
      </c>
      <c r="AG2" s="1">
        <v>50</v>
      </c>
      <c r="AH2" s="1">
        <v>50</v>
      </c>
      <c r="AI2" s="1">
        <v>50</v>
      </c>
      <c r="AM2" s="1">
        <v>49</v>
      </c>
      <c r="AN2" s="1">
        <v>50</v>
      </c>
      <c r="AP2" s="8">
        <f>SUM(F2:AO2)</f>
        <v>1248</v>
      </c>
      <c r="AQ2" s="1">
        <f>(COUNT(F2:AO2))</f>
        <v>25</v>
      </c>
      <c r="AR2" s="1">
        <f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750</v>
      </c>
      <c r="AS2" s="1">
        <f>IF(COUNT(F2:AO2)&lt;22,IF(COUNT(F2:AO2)&gt;14,(COUNT(F2:AO2)-15),0)*20,120)</f>
        <v>120</v>
      </c>
      <c r="AT2" s="8">
        <f>AR2+AS2</f>
        <v>870</v>
      </c>
      <c r="AU2" s="1" t="str">
        <f>B2</f>
        <v>Brandenburg</v>
      </c>
      <c r="AV2" s="10">
        <f>A2</f>
        <v>1</v>
      </c>
    </row>
    <row r="3" spans="1:48" ht="15.75" customHeight="1">
      <c r="A3" s="6">
        <v>2</v>
      </c>
      <c r="B3" s="11" t="s">
        <v>74</v>
      </c>
      <c r="C3" s="11" t="s">
        <v>75</v>
      </c>
      <c r="D3" s="6">
        <v>64</v>
      </c>
      <c r="E3" s="6" t="s">
        <v>76</v>
      </c>
      <c r="F3" s="2"/>
      <c r="G3" s="2">
        <v>50</v>
      </c>
      <c r="H3" s="2">
        <v>48</v>
      </c>
      <c r="I3" s="7">
        <v>47</v>
      </c>
      <c r="J3" s="2">
        <v>48</v>
      </c>
      <c r="K3" s="2">
        <v>47</v>
      </c>
      <c r="L3" s="2">
        <v>50</v>
      </c>
      <c r="M3" s="2">
        <v>50</v>
      </c>
      <c r="N3" s="2">
        <v>47</v>
      </c>
      <c r="O3" s="2"/>
      <c r="P3" s="2">
        <v>50</v>
      </c>
      <c r="Q3" s="2">
        <v>47</v>
      </c>
      <c r="R3" s="2">
        <v>50</v>
      </c>
      <c r="S3" s="2">
        <v>50</v>
      </c>
      <c r="T3" s="2">
        <v>49</v>
      </c>
      <c r="U3" s="2">
        <v>50</v>
      </c>
      <c r="V3" s="2"/>
      <c r="W3" s="2">
        <v>50</v>
      </c>
      <c r="X3" s="2">
        <v>49</v>
      </c>
      <c r="Y3" s="2"/>
      <c r="Z3" s="2">
        <v>47</v>
      </c>
      <c r="AA3" s="2"/>
      <c r="AB3" s="2"/>
      <c r="AC3" s="2"/>
      <c r="AD3" s="2"/>
      <c r="AE3" s="2"/>
      <c r="AF3" s="2">
        <v>50</v>
      </c>
      <c r="AG3" s="2"/>
      <c r="AH3" s="2"/>
      <c r="AI3" s="2">
        <v>47</v>
      </c>
      <c r="AJ3" s="2">
        <v>49</v>
      </c>
      <c r="AK3" s="2"/>
      <c r="AL3" s="2"/>
      <c r="AM3" s="2">
        <v>50</v>
      </c>
      <c r="AN3" s="2"/>
      <c r="AO3" s="2"/>
      <c r="AP3" s="8">
        <f>SUM(F3:AO3)</f>
        <v>1025</v>
      </c>
      <c r="AQ3" s="1">
        <f>(COUNT(F3:AO3))</f>
        <v>21</v>
      </c>
      <c r="AR3" s="1">
        <f>IF(COUNT(F3:AO3)&gt;0,LARGE(F3:AO3,1),0)+IF(COUNT(F3:AO3)&gt;1,LARGE(F3:AO3,2),0)+IF(COUNT(F3:AO3)&gt;2,LARGE(F3:AO3,3),0)+IF(COUNT(F3:AO3)&gt;3,LARGE(F3:AO3,4),0)+IF(COUNT(F3:AO3)&gt;4,LARGE(F3:AO3,5),0)+IF(COUNT(F3:AO3)&gt;5,LARGE(F3:AO3,6),0)+IF(COUNT(F3:AO3)&gt;6,LARGE(F3:AO3,7),0)+IF(COUNT(F3:AO3)&gt;7,LARGE(F3:AO3,8),0)+IF(COUNT(F3:AO3)&gt;8,LARGE(F3:AO3,9),0)+IF(COUNT(F3:AO3)&gt;9,LARGE(F3:AO3,10),0)+IF(COUNT(F3:AO3)&gt;10,LARGE(F3:AO3,11),0)+IF(COUNT(F3:AO3)&gt;11,LARGE(F3:AO3,12),0)+IF(COUNT(F3:AO3)&gt;12,LARGE(F3:AO3,13),0)+IF(COUNT(F3:AO3)&gt;13,LARGE(F3:AO3,14),0)+IF(COUNT(F3:AO3)&gt;14,LARGE(F3:AO3,15),0)</f>
        <v>743</v>
      </c>
      <c r="AS3" s="1">
        <f>IF(COUNT(F3:AO3)&lt;22,IF(COUNT(F3:AO3)&gt;14,(COUNT(F3:AO3)-15),0)*20,120)</f>
        <v>120</v>
      </c>
      <c r="AT3" s="8">
        <f>AR3+AS3</f>
        <v>863</v>
      </c>
      <c r="AU3" s="1" t="str">
        <f>B3</f>
        <v>Geitz</v>
      </c>
      <c r="AV3" s="1">
        <f>A3</f>
        <v>2</v>
      </c>
    </row>
    <row r="4" spans="1:46" ht="15.75" customHeight="1">
      <c r="A4" s="6">
        <v>3</v>
      </c>
      <c r="B4" s="35" t="s">
        <v>155</v>
      </c>
      <c r="C4" s="35" t="s">
        <v>149</v>
      </c>
      <c r="D4" s="18">
        <v>1968</v>
      </c>
      <c r="E4" s="17" t="s">
        <v>156</v>
      </c>
      <c r="N4" s="1">
        <v>39</v>
      </c>
      <c r="S4" s="1">
        <v>49</v>
      </c>
      <c r="T4" s="1">
        <v>44</v>
      </c>
      <c r="U4" s="1">
        <v>46</v>
      </c>
      <c r="V4" s="1">
        <v>44</v>
      </c>
      <c r="W4" s="1">
        <v>47</v>
      </c>
      <c r="Y4" s="1">
        <v>45</v>
      </c>
      <c r="Z4" s="1">
        <v>43</v>
      </c>
      <c r="AD4" s="1">
        <v>50</v>
      </c>
      <c r="AF4" s="1">
        <v>48</v>
      </c>
      <c r="AG4" s="1">
        <v>46</v>
      </c>
      <c r="AH4" s="1">
        <v>48</v>
      </c>
      <c r="AJ4" s="1">
        <v>47</v>
      </c>
      <c r="AL4" s="1">
        <v>49</v>
      </c>
      <c r="AM4" s="1">
        <v>26</v>
      </c>
      <c r="AN4" s="1">
        <v>47</v>
      </c>
      <c r="AO4" s="1">
        <v>46</v>
      </c>
      <c r="AP4" s="8">
        <f>SUM(F4:AO4)</f>
        <v>764</v>
      </c>
      <c r="AQ4" s="1">
        <f>(COUNT(F4:AO4))</f>
        <v>17</v>
      </c>
      <c r="AR4" s="1">
        <f>IF(COUNT(F4:AO4)&gt;0,LARGE(F4:AO4,1),0)+IF(COUNT(F4:AO4)&gt;1,LARGE(F4:AO4,2),0)+IF(COUNT(F4:AO4)&gt;2,LARGE(F4:AO4,3),0)+IF(COUNT(F4:AO4)&gt;3,LARGE(F4:AO4,4),0)+IF(COUNT(F4:AO4)&gt;4,LARGE(F4:AO4,5),0)+IF(COUNT(F4:AO4)&gt;5,LARGE(F4:AO4,6),0)+IF(COUNT(F4:AO4)&gt;6,LARGE(F4:AO4,7),0)+IF(COUNT(F4:AO4)&gt;7,LARGE(F4:AO4,8),0)+IF(COUNT(F4:AO4)&gt;8,LARGE(F4:AO4,9),0)+IF(COUNT(F4:AO4)&gt;9,LARGE(F4:AO4,10),0)+IF(COUNT(F4:AO4)&gt;10,LARGE(F4:AO4,11),0)+IF(COUNT(F4:AO4)&gt;11,LARGE(F4:AO4,12),0)+IF(COUNT(F4:AO4)&gt;12,LARGE(F4:AO4,13),0)+IF(COUNT(F4:AO4)&gt;13,LARGE(F4:AO4,14),0)+IF(COUNT(F4:AO4)&gt;14,LARGE(F4:AO4,15),0)</f>
        <v>699</v>
      </c>
      <c r="AS4" s="1">
        <f>IF(COUNT(F4:AO4)&lt;22,IF(COUNT(F4:AO4)&gt;14,(COUNT(F4:AO4)-15),0)*20,120)</f>
        <v>40</v>
      </c>
      <c r="AT4" s="8">
        <f>AR4+AS4</f>
        <v>739</v>
      </c>
    </row>
    <row r="5" spans="1:47" ht="15.75" customHeight="1">
      <c r="A5" s="6">
        <v>4</v>
      </c>
      <c r="B5" s="11" t="s">
        <v>73</v>
      </c>
      <c r="C5" s="11" t="s">
        <v>77</v>
      </c>
      <c r="D5" s="6">
        <v>67</v>
      </c>
      <c r="E5" s="6" t="s">
        <v>78</v>
      </c>
      <c r="F5" s="2">
        <v>34</v>
      </c>
      <c r="G5" s="2">
        <v>47</v>
      </c>
      <c r="H5" s="2"/>
      <c r="I5" s="2"/>
      <c r="J5" s="2">
        <v>41</v>
      </c>
      <c r="K5" s="2"/>
      <c r="L5" s="2">
        <v>43</v>
      </c>
      <c r="M5" s="2"/>
      <c r="N5" s="2"/>
      <c r="O5" s="2"/>
      <c r="P5" s="2"/>
      <c r="Q5" s="2">
        <v>42</v>
      </c>
      <c r="R5" s="2">
        <v>43</v>
      </c>
      <c r="S5" s="2"/>
      <c r="T5" s="2"/>
      <c r="U5" s="2">
        <v>36</v>
      </c>
      <c r="V5" s="2">
        <v>35</v>
      </c>
      <c r="W5" s="2"/>
      <c r="X5" s="2"/>
      <c r="Y5" s="2">
        <v>42</v>
      </c>
      <c r="Z5" s="2">
        <v>38</v>
      </c>
      <c r="AA5" s="2"/>
      <c r="AB5" s="2"/>
      <c r="AC5" s="2">
        <v>38</v>
      </c>
      <c r="AD5" s="2">
        <v>45</v>
      </c>
      <c r="AE5" s="2"/>
      <c r="AF5" s="2"/>
      <c r="AG5" s="2">
        <v>42</v>
      </c>
      <c r="AH5" s="2"/>
      <c r="AI5" s="2">
        <v>41</v>
      </c>
      <c r="AJ5" s="2"/>
      <c r="AK5" s="2"/>
      <c r="AL5" s="2">
        <v>40</v>
      </c>
      <c r="AM5" s="2">
        <v>0</v>
      </c>
      <c r="AN5" s="2">
        <v>46</v>
      </c>
      <c r="AO5" s="2"/>
      <c r="AP5" s="8">
        <f>SUM(F5:AO5)</f>
        <v>653</v>
      </c>
      <c r="AQ5" s="1">
        <f>(COUNT(F5:AO5))</f>
        <v>17</v>
      </c>
      <c r="AR5" s="1">
        <f>IF(COUNT(F5:AO5)&gt;0,LARGE(F5:AO5,1),0)+IF(COUNT(F5:AO5)&gt;1,LARGE(F5:AO5,2),0)+IF(COUNT(F5:AO5)&gt;2,LARGE(F5:AO5,3),0)+IF(COUNT(F5:AO5)&gt;3,LARGE(F5:AO5,4),0)+IF(COUNT(F5:AO5)&gt;4,LARGE(F5:AO5,5),0)+IF(COUNT(F5:AO5)&gt;5,LARGE(F5:AO5,6),0)+IF(COUNT(F5:AO5)&gt;6,LARGE(F5:AO5,7),0)+IF(COUNT(F5:AO5)&gt;7,LARGE(F5:AO5,8),0)+IF(COUNT(F5:AO5)&gt;8,LARGE(F5:AO5,9),0)+IF(COUNT(F5:AO5)&gt;9,LARGE(F5:AO5,10),0)+IF(COUNT(F5:AO5)&gt;10,LARGE(F5:AO5,11),0)+IF(COUNT(F5:AO5)&gt;11,LARGE(F5:AO5,12),0)+IF(COUNT(F5:AO5)&gt;12,LARGE(F5:AO5,13),0)+IF(COUNT(F5:AO5)&gt;13,LARGE(F5:AO5,14),0)+IF(COUNT(F5:AO5)&gt;14,LARGE(F5:AO5,15),0)</f>
        <v>619</v>
      </c>
      <c r="AS5" s="1">
        <f>IF(COUNT(F5:AO5)&lt;22,IF(COUNT(F5:AO5)&gt;14,(COUNT(F5:AO5)-15),0)*20,120)</f>
        <v>40</v>
      </c>
      <c r="AT5" s="8">
        <f>AR5+AS5</f>
        <v>659</v>
      </c>
      <c r="AU5" s="8" t="str">
        <f>B5</f>
        <v>Meessen</v>
      </c>
    </row>
    <row r="6" spans="1:47" ht="15.75" customHeight="1">
      <c r="A6" s="6">
        <v>5</v>
      </c>
      <c r="B6" s="11" t="s">
        <v>49</v>
      </c>
      <c r="C6" s="11" t="s">
        <v>50</v>
      </c>
      <c r="D6" s="16">
        <v>1968</v>
      </c>
      <c r="E6" s="6" t="s">
        <v>28</v>
      </c>
      <c r="F6" s="2">
        <v>49</v>
      </c>
      <c r="G6" s="2"/>
      <c r="H6" s="2">
        <v>44</v>
      </c>
      <c r="I6" s="2"/>
      <c r="J6" s="2">
        <v>46</v>
      </c>
      <c r="K6" s="2">
        <v>43</v>
      </c>
      <c r="L6" s="2">
        <v>47</v>
      </c>
      <c r="M6" s="2"/>
      <c r="N6" s="2"/>
      <c r="O6" s="2"/>
      <c r="P6" s="2"/>
      <c r="Q6" s="2"/>
      <c r="R6" s="2">
        <v>49</v>
      </c>
      <c r="S6" s="2"/>
      <c r="T6" s="2">
        <v>47</v>
      </c>
      <c r="U6" s="2">
        <v>49</v>
      </c>
      <c r="V6" s="2">
        <v>42</v>
      </c>
      <c r="W6" s="2"/>
      <c r="X6" s="2"/>
      <c r="Y6" s="2"/>
      <c r="Z6" s="2"/>
      <c r="AA6" s="2"/>
      <c r="AB6" s="2">
        <v>43</v>
      </c>
      <c r="AC6" s="2"/>
      <c r="AD6" s="2"/>
      <c r="AE6" s="2"/>
      <c r="AF6" s="2">
        <v>49</v>
      </c>
      <c r="AG6" s="2"/>
      <c r="AH6" s="2">
        <v>47</v>
      </c>
      <c r="AI6" s="2"/>
      <c r="AJ6" s="2"/>
      <c r="AK6" s="2"/>
      <c r="AL6" s="2"/>
      <c r="AM6" s="2"/>
      <c r="AN6" s="2"/>
      <c r="AO6" s="2"/>
      <c r="AP6" s="8">
        <f>SUM(F6:AO6)</f>
        <v>555</v>
      </c>
      <c r="AQ6" s="1">
        <f>(COUNT(F6:AO6))</f>
        <v>12</v>
      </c>
      <c r="AR6" s="1">
        <f>IF(COUNT(F6:AO6)&gt;0,LARGE(F6:AO6,1),0)+IF(COUNT(F6:AO6)&gt;1,LARGE(F6:AO6,2),0)+IF(COUNT(F6:AO6)&gt;2,LARGE(F6:AO6,3),0)+IF(COUNT(F6:AO6)&gt;3,LARGE(F6:AO6,4),0)+IF(COUNT(F6:AO6)&gt;4,LARGE(F6:AO6,5),0)+IF(COUNT(F6:AO6)&gt;5,LARGE(F6:AO6,6),0)+IF(COUNT(F6:AO6)&gt;6,LARGE(F6:AO6,7),0)+IF(COUNT(F6:AO6)&gt;7,LARGE(F6:AO6,8),0)+IF(COUNT(F6:AO6)&gt;8,LARGE(F6:AO6,9),0)+IF(COUNT(F6:AO6)&gt;9,LARGE(F6:AO6,10),0)+IF(COUNT(F6:AO6)&gt;10,LARGE(F6:AO6,11),0)+IF(COUNT(F6:AO6)&gt;11,LARGE(F6:AO6,12),0)+IF(COUNT(F6:AO6)&gt;12,LARGE(F6:AO6,13),0)+IF(COUNT(F6:AO6)&gt;13,LARGE(F6:AO6,14),0)+IF(COUNT(F6:AO6)&gt;14,LARGE(F6:AO6,15),0)</f>
        <v>555</v>
      </c>
      <c r="AS6" s="1">
        <f>IF(COUNT(F6:AO6)&lt;22,IF(COUNT(F6:AO6)&gt;14,(COUNT(F6:AO6)-15),0)*20,120)</f>
        <v>0</v>
      </c>
      <c r="AT6" s="8">
        <f>AR6+AS6</f>
        <v>555</v>
      </c>
      <c r="AU6" s="8" t="str">
        <f>B6</f>
        <v>Ellinghoven-Krüger</v>
      </c>
    </row>
    <row r="7" spans="1:47" ht="15.75" customHeight="1">
      <c r="A7" s="6">
        <v>6</v>
      </c>
      <c r="B7" s="11" t="s">
        <v>18</v>
      </c>
      <c r="C7" s="11" t="s">
        <v>54</v>
      </c>
      <c r="D7" s="16">
        <v>1967</v>
      </c>
      <c r="E7" s="19" t="s">
        <v>190</v>
      </c>
      <c r="F7" s="1">
        <v>50</v>
      </c>
      <c r="G7" s="9"/>
      <c r="H7" s="2"/>
      <c r="I7" s="2"/>
      <c r="J7" s="2"/>
      <c r="K7" s="2"/>
      <c r="L7" s="2"/>
      <c r="M7" s="2"/>
      <c r="N7" s="2">
        <v>49</v>
      </c>
      <c r="O7" s="2"/>
      <c r="P7" s="2"/>
      <c r="Q7" s="2"/>
      <c r="R7" s="2">
        <v>49</v>
      </c>
      <c r="S7" s="2"/>
      <c r="T7" s="2">
        <v>50</v>
      </c>
      <c r="U7" s="2"/>
      <c r="V7" s="2">
        <v>49</v>
      </c>
      <c r="W7" s="2"/>
      <c r="X7" s="2"/>
      <c r="Y7" s="2">
        <v>49</v>
      </c>
      <c r="Z7" s="2">
        <v>49</v>
      </c>
      <c r="AA7" s="2">
        <v>50</v>
      </c>
      <c r="AB7" s="2">
        <v>49</v>
      </c>
      <c r="AC7" s="2"/>
      <c r="AD7" s="2"/>
      <c r="AE7" s="2"/>
      <c r="AF7" s="2"/>
      <c r="AG7" s="2">
        <v>49</v>
      </c>
      <c r="AH7" s="2"/>
      <c r="AI7" s="2"/>
      <c r="AJ7" s="2"/>
      <c r="AK7" s="2"/>
      <c r="AL7" s="2"/>
      <c r="AM7" s="2"/>
      <c r="AN7" s="2"/>
      <c r="AO7" s="2"/>
      <c r="AP7" s="8">
        <f>SUM(F7:AO7)</f>
        <v>493</v>
      </c>
      <c r="AQ7" s="1">
        <f>(COUNT(F7:AO7))</f>
        <v>10</v>
      </c>
      <c r="AR7" s="1">
        <f>IF(COUNT(F7:AO7)&gt;0,LARGE(F7:AO7,1),0)+IF(COUNT(F7:AO7)&gt;1,LARGE(F7:AO7,2),0)+IF(COUNT(F7:AO7)&gt;2,LARGE(F7:AO7,3),0)+IF(COUNT(F7:AO7)&gt;3,LARGE(F7:AO7,4),0)+IF(COUNT(F7:AO7)&gt;4,LARGE(F7:AO7,5),0)+IF(COUNT(F7:AO7)&gt;5,LARGE(F7:AO7,6),0)+IF(COUNT(F7:AO7)&gt;6,LARGE(F7:AO7,7),0)+IF(COUNT(F7:AO7)&gt;7,LARGE(F7:AO7,8),0)+IF(COUNT(F7:AO7)&gt;8,LARGE(F7:AO7,9),0)+IF(COUNT(F7:AO7)&gt;9,LARGE(F7:AO7,10),0)+IF(COUNT(F7:AO7)&gt;10,LARGE(F7:AO7,11),0)+IF(COUNT(F7:AO7)&gt;11,LARGE(F7:AO7,12),0)+IF(COUNT(F7:AO7)&gt;12,LARGE(F7:AO7,13),0)+IF(COUNT(F7:AO7)&gt;13,LARGE(F7:AO7,14),0)+IF(COUNT(F7:AO7)&gt;14,LARGE(F7:AO7,15),0)</f>
        <v>493</v>
      </c>
      <c r="AS7" s="1">
        <f>IF(COUNT(F7:AO7)&lt;22,IF(COUNT(F7:AO7)&gt;14,(COUNT(F7:AO7)-15),0)*20,120)</f>
        <v>0</v>
      </c>
      <c r="AT7" s="8">
        <f>AR7+AS7</f>
        <v>493</v>
      </c>
      <c r="AU7" s="8" t="str">
        <f>B7</f>
        <v>Hahn</v>
      </c>
    </row>
    <row r="8" spans="1:48" s="13" customFormat="1" ht="15.75" customHeight="1">
      <c r="A8" s="6">
        <v>7</v>
      </c>
      <c r="B8" s="14" t="s">
        <v>121</v>
      </c>
      <c r="C8" s="14" t="s">
        <v>122</v>
      </c>
      <c r="D8" s="15">
        <v>1967</v>
      </c>
      <c r="E8" s="14" t="s">
        <v>123</v>
      </c>
      <c r="F8" s="1"/>
      <c r="G8" s="1"/>
      <c r="H8" s="1"/>
      <c r="I8" s="9">
        <v>41</v>
      </c>
      <c r="J8" s="1"/>
      <c r="K8" s="1"/>
      <c r="L8" s="1">
        <v>48</v>
      </c>
      <c r="M8" s="1">
        <v>44</v>
      </c>
      <c r="N8" s="1">
        <v>41</v>
      </c>
      <c r="O8" s="1"/>
      <c r="P8" s="1"/>
      <c r="Q8" s="1">
        <v>43</v>
      </c>
      <c r="R8" s="1"/>
      <c r="S8" s="1"/>
      <c r="T8" s="1"/>
      <c r="U8" s="1"/>
      <c r="V8" s="1"/>
      <c r="W8" s="1"/>
      <c r="X8" s="1"/>
      <c r="Y8" s="1"/>
      <c r="Z8" s="1"/>
      <c r="AA8" s="1">
        <v>49</v>
      </c>
      <c r="AB8" s="1"/>
      <c r="AC8" s="1"/>
      <c r="AD8" s="1"/>
      <c r="AE8" s="1"/>
      <c r="AF8" s="1"/>
      <c r="AG8" s="1">
        <v>45</v>
      </c>
      <c r="AH8" s="1"/>
      <c r="AI8" s="1"/>
      <c r="AJ8" s="1">
        <v>48</v>
      </c>
      <c r="AK8" s="1"/>
      <c r="AL8" s="1">
        <v>44</v>
      </c>
      <c r="AM8" s="1">
        <v>13</v>
      </c>
      <c r="AN8" s="1"/>
      <c r="AO8" s="1">
        <v>44</v>
      </c>
      <c r="AP8" s="8">
        <f>SUM(F8:AO8)</f>
        <v>460</v>
      </c>
      <c r="AQ8" s="1">
        <f>(COUNT(F8:AO8))</f>
        <v>11</v>
      </c>
      <c r="AR8" s="1">
        <f>IF(COUNT(F8:AO8)&gt;0,LARGE(F8:AO8,1),0)+IF(COUNT(F8:AO8)&gt;1,LARGE(F8:AO8,2),0)+IF(COUNT(F8:AO8)&gt;2,LARGE(F8:AO8,3),0)+IF(COUNT(F8:AO8)&gt;3,LARGE(F8:AO8,4),0)+IF(COUNT(F8:AO8)&gt;4,LARGE(F8:AO8,5),0)+IF(COUNT(F8:AO8)&gt;5,LARGE(F8:AO8,6),0)+IF(COUNT(F8:AO8)&gt;6,LARGE(F8:AO8,7),0)+IF(COUNT(F8:AO8)&gt;7,LARGE(F8:AO8,8),0)+IF(COUNT(F8:AO8)&gt;8,LARGE(F8:AO8,9),0)+IF(COUNT(F8:AO8)&gt;9,LARGE(F8:AO8,10),0)+IF(COUNT(F8:AO8)&gt;10,LARGE(F8:AO8,11),0)+IF(COUNT(F8:AO8)&gt;11,LARGE(F8:AO8,12),0)+IF(COUNT(F8:AO8)&gt;12,LARGE(F8:AO8,13),0)+IF(COUNT(F8:AO8)&gt;13,LARGE(F8:AO8,14),0)+IF(COUNT(F8:AO8)&gt;14,LARGE(F8:AO8,15),0)</f>
        <v>460</v>
      </c>
      <c r="AS8" s="1">
        <f>IF(COUNT(F8:AO8)&lt;22,IF(COUNT(F8:AO8)&gt;14,(COUNT(F8:AO8)-15),0)*20,120)</f>
        <v>0</v>
      </c>
      <c r="AT8" s="8">
        <f>AR8+AS8</f>
        <v>460</v>
      </c>
      <c r="AU8" s="1" t="str">
        <f>B8</f>
        <v>Hader</v>
      </c>
      <c r="AV8" s="1">
        <f>A8</f>
        <v>7</v>
      </c>
    </row>
    <row r="9" spans="1:48" s="13" customFormat="1" ht="15.75" customHeight="1">
      <c r="A9" s="6"/>
      <c r="B9" s="14"/>
      <c r="C9" s="14"/>
      <c r="D9" s="15"/>
      <c r="E9" s="14"/>
      <c r="F9" s="1"/>
      <c r="G9" s="1"/>
      <c r="H9" s="1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"/>
      <c r="AQ9" s="1"/>
      <c r="AR9" s="1"/>
      <c r="AS9" s="1"/>
      <c r="AT9" s="8"/>
      <c r="AU9" s="1"/>
      <c r="AV9" s="1"/>
    </row>
    <row r="10" spans="1:48" s="13" customFormat="1" ht="15.75" customHeight="1">
      <c r="A10" s="6"/>
      <c r="B10" s="14"/>
      <c r="C10" s="14"/>
      <c r="D10" s="15"/>
      <c r="E10" s="14"/>
      <c r="F10" s="1"/>
      <c r="G10" s="1"/>
      <c r="H10" s="1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"/>
      <c r="AQ10" s="1"/>
      <c r="AR10" s="1"/>
      <c r="AS10" s="1"/>
      <c r="AT10" s="8"/>
      <c r="AU10" s="1"/>
      <c r="AV10" s="1"/>
    </row>
    <row r="11" spans="1:47" ht="15.75" customHeight="1">
      <c r="A11" s="6">
        <v>8</v>
      </c>
      <c r="B11" s="6" t="s">
        <v>59</v>
      </c>
      <c r="C11" s="6" t="s">
        <v>60</v>
      </c>
      <c r="D11" s="16">
        <v>1965</v>
      </c>
      <c r="E11" s="6" t="s">
        <v>56</v>
      </c>
      <c r="F11" s="1">
        <v>47</v>
      </c>
      <c r="G11" s="9"/>
      <c r="H11" s="2"/>
      <c r="I11" s="2"/>
      <c r="J11" s="2"/>
      <c r="K11" s="2"/>
      <c r="L11" s="2"/>
      <c r="M11" s="2"/>
      <c r="N11" s="2"/>
      <c r="O11" s="2"/>
      <c r="P11" s="2"/>
      <c r="Q11" s="2">
        <v>46</v>
      </c>
      <c r="R11" s="2">
        <v>45</v>
      </c>
      <c r="S11" s="2">
        <v>44</v>
      </c>
      <c r="T11" s="2"/>
      <c r="U11" s="2"/>
      <c r="V11" s="2"/>
      <c r="W11" s="2">
        <v>48</v>
      </c>
      <c r="X11" s="2">
        <v>48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46</v>
      </c>
      <c r="AN11" s="2"/>
      <c r="AO11" s="2"/>
      <c r="AP11" s="8">
        <f aca="true" t="shared" si="0" ref="AP11:AP42">SUM(F11:AO11)</f>
        <v>324</v>
      </c>
      <c r="AQ11" s="1">
        <f aca="true" t="shared" si="1" ref="AQ11:AQ42">(COUNT(F11:AO11))</f>
        <v>7</v>
      </c>
      <c r="AR11" s="1">
        <f aca="true" t="shared" si="2" ref="AR11:AR42">IF(COUNT(F11:AO11)&gt;0,LARGE(F11:AO11,1),0)+IF(COUNT(F11:AO11)&gt;1,LARGE(F11:AO11,2),0)+IF(COUNT(F11:AO11)&gt;2,LARGE(F11:AO11,3),0)+IF(COUNT(F11:AO11)&gt;3,LARGE(F11:AO11,4),0)+IF(COUNT(F11:AO11)&gt;4,LARGE(F11:AO11,5),0)+IF(COUNT(F11:AO11)&gt;5,LARGE(F11:AO11,6),0)+IF(COUNT(F11:AO11)&gt;6,LARGE(F11:AO11,7),0)+IF(COUNT(F11:AO11)&gt;7,LARGE(F11:AO11,8),0)+IF(COUNT(F11:AO11)&gt;8,LARGE(F11:AO11,9),0)+IF(COUNT(F11:AO11)&gt;9,LARGE(F11:AO11,10),0)+IF(COUNT(F11:AO11)&gt;10,LARGE(F11:AO11,11),0)+IF(COUNT(F11:AO11)&gt;11,LARGE(F11:AO11,12),0)+IF(COUNT(F11:AO11)&gt;12,LARGE(F11:AO11,13),0)+IF(COUNT(F11:AO11)&gt;13,LARGE(F11:AO11,14),0)+IF(COUNT(F11:AO11)&gt;14,LARGE(F11:AO11,15),0)</f>
        <v>324</v>
      </c>
      <c r="AS11" s="1">
        <f aca="true" t="shared" si="3" ref="AS11:AS42">IF(COUNT(F11:AO11)&lt;22,IF(COUNT(F11:AO11)&gt;14,(COUNT(F11:AO11)-15),0)*20,120)</f>
        <v>0</v>
      </c>
      <c r="AT11" s="8">
        <f aca="true" t="shared" si="4" ref="AT11:AT42">AR11+AS11</f>
        <v>324</v>
      </c>
      <c r="AU11" s="8" t="str">
        <f>B11</f>
        <v>Nießen</v>
      </c>
    </row>
    <row r="12" spans="1:48" ht="15.75" customHeight="1">
      <c r="A12" s="6">
        <v>9</v>
      </c>
      <c r="B12" s="14" t="s">
        <v>87</v>
      </c>
      <c r="C12" s="14" t="s">
        <v>116</v>
      </c>
      <c r="D12" s="15">
        <v>1967</v>
      </c>
      <c r="E12" s="14" t="s">
        <v>117</v>
      </c>
      <c r="H12" s="1">
        <v>47</v>
      </c>
      <c r="I12" s="9">
        <v>44</v>
      </c>
      <c r="N12" s="1">
        <v>46</v>
      </c>
      <c r="V12" s="1">
        <v>48</v>
      </c>
      <c r="AB12" s="1">
        <v>45</v>
      </c>
      <c r="AI12" s="1">
        <v>43</v>
      </c>
      <c r="AM12" s="1">
        <v>34</v>
      </c>
      <c r="AP12" s="8">
        <f t="shared" si="0"/>
        <v>307</v>
      </c>
      <c r="AQ12" s="1">
        <f t="shared" si="1"/>
        <v>7</v>
      </c>
      <c r="AR12" s="1">
        <f t="shared" si="2"/>
        <v>307</v>
      </c>
      <c r="AS12" s="1">
        <f t="shared" si="3"/>
        <v>0</v>
      </c>
      <c r="AT12" s="8">
        <f t="shared" si="4"/>
        <v>307</v>
      </c>
      <c r="AU12" s="1" t="str">
        <f>B12</f>
        <v>Eiden</v>
      </c>
      <c r="AV12" s="1">
        <f>A12</f>
        <v>9</v>
      </c>
    </row>
    <row r="13" spans="1:48" ht="15.75" customHeight="1">
      <c r="A13" s="6">
        <v>10</v>
      </c>
      <c r="B13" s="6" t="s">
        <v>55</v>
      </c>
      <c r="C13" s="6" t="s">
        <v>54</v>
      </c>
      <c r="D13" s="16">
        <v>1966</v>
      </c>
      <c r="E13" s="6" t="s">
        <v>56</v>
      </c>
      <c r="F13" s="1">
        <v>49</v>
      </c>
      <c r="H13" s="9"/>
      <c r="R13" s="1">
        <v>48</v>
      </c>
      <c r="S13" s="1">
        <v>49</v>
      </c>
      <c r="W13" s="1">
        <v>49</v>
      </c>
      <c r="X13" s="1">
        <v>50</v>
      </c>
      <c r="AM13" s="1">
        <v>50</v>
      </c>
      <c r="AP13" s="8">
        <f t="shared" si="0"/>
        <v>295</v>
      </c>
      <c r="AQ13" s="1">
        <f t="shared" si="1"/>
        <v>6</v>
      </c>
      <c r="AR13" s="1">
        <f t="shared" si="2"/>
        <v>295</v>
      </c>
      <c r="AS13" s="1">
        <f t="shared" si="3"/>
        <v>0</v>
      </c>
      <c r="AT13" s="8">
        <f t="shared" si="4"/>
        <v>295</v>
      </c>
      <c r="AU13" s="1" t="str">
        <f>B13</f>
        <v>Schwan</v>
      </c>
      <c r="AV13" s="1">
        <f>A13</f>
        <v>10</v>
      </c>
    </row>
    <row r="14" spans="1:47" ht="15.75" customHeight="1">
      <c r="A14" s="6">
        <v>13</v>
      </c>
      <c r="B14" s="6" t="s">
        <v>45</v>
      </c>
      <c r="C14" s="6" t="s">
        <v>46</v>
      </c>
      <c r="D14" s="16">
        <v>1964</v>
      </c>
      <c r="E14" s="6" t="s">
        <v>47</v>
      </c>
      <c r="F14" s="1">
        <v>44</v>
      </c>
      <c r="G14" s="2"/>
      <c r="H14" s="2"/>
      <c r="I14" s="7">
        <v>43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47</v>
      </c>
      <c r="W14" s="2"/>
      <c r="X14" s="2"/>
      <c r="Y14" s="2"/>
      <c r="Z14" s="2"/>
      <c r="AA14" s="2"/>
      <c r="AB14" s="2">
        <v>42</v>
      </c>
      <c r="AC14" s="2"/>
      <c r="AD14" s="2"/>
      <c r="AE14" s="2"/>
      <c r="AF14" s="2"/>
      <c r="AG14" s="2"/>
      <c r="AH14" s="2"/>
      <c r="AI14" s="2">
        <v>44</v>
      </c>
      <c r="AJ14" s="2"/>
      <c r="AK14" s="2"/>
      <c r="AL14" s="2"/>
      <c r="AM14" s="2">
        <v>38</v>
      </c>
      <c r="AN14" s="2"/>
      <c r="AO14" s="2"/>
      <c r="AP14" s="8">
        <f t="shared" si="0"/>
        <v>258</v>
      </c>
      <c r="AQ14" s="1">
        <f t="shared" si="1"/>
        <v>6</v>
      </c>
      <c r="AR14" s="1">
        <f t="shared" si="2"/>
        <v>258</v>
      </c>
      <c r="AS14" s="1">
        <f t="shared" si="3"/>
        <v>0</v>
      </c>
      <c r="AT14" s="8">
        <f t="shared" si="4"/>
        <v>258</v>
      </c>
      <c r="AU14" s="8" t="str">
        <f>B14</f>
        <v>Cerfontaine</v>
      </c>
    </row>
    <row r="15" spans="1:48" s="13" customFormat="1" ht="15.75" customHeight="1">
      <c r="A15" s="6">
        <v>11</v>
      </c>
      <c r="B15" s="19" t="s">
        <v>185</v>
      </c>
      <c r="C15" s="19" t="s">
        <v>80</v>
      </c>
      <c r="D15" s="19">
        <v>1966</v>
      </c>
      <c r="E15" s="19" t="s">
        <v>186</v>
      </c>
      <c r="F15" s="1"/>
      <c r="G15" s="1"/>
      <c r="H15" s="1"/>
      <c r="I15" s="1"/>
      <c r="J15" s="1"/>
      <c r="K15" s="1"/>
      <c r="L15" s="1"/>
      <c r="M15" s="1">
        <v>49</v>
      </c>
      <c r="N15" s="1"/>
      <c r="O15" s="1"/>
      <c r="P15" s="1"/>
      <c r="Q15" s="1"/>
      <c r="R15" s="1"/>
      <c r="S15" s="1">
        <v>46</v>
      </c>
      <c r="T15" s="1"/>
      <c r="U15" s="1"/>
      <c r="V15" s="1">
        <v>48</v>
      </c>
      <c r="W15" s="1">
        <v>44</v>
      </c>
      <c r="X15" s="1">
        <v>48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">
        <f t="shared" si="0"/>
        <v>235</v>
      </c>
      <c r="AQ15" s="1">
        <f t="shared" si="1"/>
        <v>5</v>
      </c>
      <c r="AR15" s="1">
        <f t="shared" si="2"/>
        <v>235</v>
      </c>
      <c r="AS15" s="1">
        <f t="shared" si="3"/>
        <v>0</v>
      </c>
      <c r="AT15" s="8">
        <f t="shared" si="4"/>
        <v>235</v>
      </c>
      <c r="AU15" s="8"/>
      <c r="AV15" s="11"/>
    </row>
    <row r="16" spans="1:48" s="1" customFormat="1" ht="15.75" customHeight="1">
      <c r="A16" s="6">
        <v>12</v>
      </c>
      <c r="B16" s="17" t="s">
        <v>176</v>
      </c>
      <c r="C16" s="17" t="s">
        <v>177</v>
      </c>
      <c r="D16" s="17">
        <v>1967</v>
      </c>
      <c r="E16" s="17"/>
      <c r="S16" s="1">
        <v>42</v>
      </c>
      <c r="W16" s="1">
        <v>48</v>
      </c>
      <c r="X16" s="1">
        <v>47</v>
      </c>
      <c r="Z16" s="1">
        <v>44</v>
      </c>
      <c r="AD16" s="1">
        <v>49</v>
      </c>
      <c r="AP16" s="8">
        <f t="shared" si="0"/>
        <v>230</v>
      </c>
      <c r="AQ16" s="1">
        <f t="shared" si="1"/>
        <v>5</v>
      </c>
      <c r="AR16" s="1">
        <f t="shared" si="2"/>
        <v>230</v>
      </c>
      <c r="AS16" s="1">
        <f t="shared" si="3"/>
        <v>0</v>
      </c>
      <c r="AT16" s="8">
        <f t="shared" si="4"/>
        <v>230</v>
      </c>
      <c r="AU16" s="8"/>
      <c r="AV16" s="11"/>
    </row>
    <row r="17" spans="1:48" ht="15.75" customHeight="1">
      <c r="A17" s="6">
        <v>14</v>
      </c>
      <c r="B17" s="12" t="s">
        <v>97</v>
      </c>
      <c r="C17" s="12" t="s">
        <v>98</v>
      </c>
      <c r="D17" s="12">
        <v>1967</v>
      </c>
      <c r="E17" s="12" t="s">
        <v>99</v>
      </c>
      <c r="H17" s="9">
        <v>49</v>
      </c>
      <c r="AB17" s="1">
        <v>47</v>
      </c>
      <c r="AG17" s="1">
        <v>48</v>
      </c>
      <c r="AJ17" s="1">
        <v>50</v>
      </c>
      <c r="AP17" s="8">
        <f t="shared" si="0"/>
        <v>194</v>
      </c>
      <c r="AQ17" s="1">
        <f t="shared" si="1"/>
        <v>4</v>
      </c>
      <c r="AR17" s="1">
        <f t="shared" si="2"/>
        <v>194</v>
      </c>
      <c r="AS17" s="1">
        <f t="shared" si="3"/>
        <v>0</v>
      </c>
      <c r="AT17" s="8">
        <f t="shared" si="4"/>
        <v>194</v>
      </c>
      <c r="AU17" s="1" t="str">
        <f>B17</f>
        <v>Wohnaut</v>
      </c>
      <c r="AV17" s="10">
        <f>A17</f>
        <v>14</v>
      </c>
    </row>
    <row r="18" spans="1:48" ht="15.75" customHeight="1">
      <c r="A18" s="6">
        <v>15</v>
      </c>
      <c r="B18" s="12" t="s">
        <v>85</v>
      </c>
      <c r="C18" s="12" t="s">
        <v>86</v>
      </c>
      <c r="D18" s="12">
        <v>1966</v>
      </c>
      <c r="E18" s="12" t="s">
        <v>81</v>
      </c>
      <c r="G18" s="2"/>
      <c r="H18" s="2">
        <v>49</v>
      </c>
      <c r="J18" s="1">
        <v>47</v>
      </c>
      <c r="Q18" s="1">
        <v>49</v>
      </c>
      <c r="V18" s="1">
        <v>49</v>
      </c>
      <c r="AP18" s="8">
        <f t="shared" si="0"/>
        <v>194</v>
      </c>
      <c r="AQ18" s="1">
        <f t="shared" si="1"/>
        <v>4</v>
      </c>
      <c r="AR18" s="1">
        <f t="shared" si="2"/>
        <v>194</v>
      </c>
      <c r="AS18" s="1">
        <f t="shared" si="3"/>
        <v>0</v>
      </c>
      <c r="AT18" s="8">
        <f t="shared" si="4"/>
        <v>194</v>
      </c>
      <c r="AU18" s="1" t="str">
        <f>B18</f>
        <v>Kemper</v>
      </c>
      <c r="AV18" s="10">
        <f>A18</f>
        <v>15</v>
      </c>
    </row>
    <row r="19" spans="1:46" ht="15.75" customHeight="1">
      <c r="A19" s="6">
        <v>16</v>
      </c>
      <c r="B19" s="20" t="s">
        <v>160</v>
      </c>
      <c r="C19" s="20" t="s">
        <v>136</v>
      </c>
      <c r="D19" s="20">
        <v>1964</v>
      </c>
      <c r="E19" s="20" t="s">
        <v>161</v>
      </c>
      <c r="M19" s="1">
        <v>48</v>
      </c>
      <c r="O19" s="1">
        <v>50</v>
      </c>
      <c r="S19" s="1">
        <v>48</v>
      </c>
      <c r="Z19" s="1">
        <v>46</v>
      </c>
      <c r="AP19" s="8">
        <f t="shared" si="0"/>
        <v>192</v>
      </c>
      <c r="AQ19" s="1">
        <f t="shared" si="1"/>
        <v>4</v>
      </c>
      <c r="AR19" s="1">
        <f t="shared" si="2"/>
        <v>192</v>
      </c>
      <c r="AS19" s="1">
        <f t="shared" si="3"/>
        <v>0</v>
      </c>
      <c r="AT19" s="8">
        <f t="shared" si="4"/>
        <v>192</v>
      </c>
    </row>
    <row r="20" spans="1:48" s="13" customFormat="1" ht="15.75" customHeight="1">
      <c r="A20" s="6">
        <v>18</v>
      </c>
      <c r="B20" s="26" t="s">
        <v>151</v>
      </c>
      <c r="C20" s="26" t="s">
        <v>148</v>
      </c>
      <c r="D20" s="26">
        <v>1965</v>
      </c>
      <c r="E20" s="26" t="s">
        <v>152</v>
      </c>
      <c r="F20" s="1"/>
      <c r="G20" s="1"/>
      <c r="H20" s="1"/>
      <c r="I20" s="1"/>
      <c r="J20" s="1"/>
      <c r="K20" s="1"/>
      <c r="L20" s="1"/>
      <c r="M20" s="1"/>
      <c r="N20" s="1">
        <v>45</v>
      </c>
      <c r="O20" s="1"/>
      <c r="P20" s="1"/>
      <c r="Q20" s="1">
        <v>44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35</v>
      </c>
      <c r="AC20" s="1"/>
      <c r="AD20" s="1"/>
      <c r="AE20" s="1"/>
      <c r="AF20" s="1"/>
      <c r="AG20" s="1">
        <v>44</v>
      </c>
      <c r="AH20" s="1"/>
      <c r="AI20" s="1"/>
      <c r="AJ20" s="1"/>
      <c r="AK20" s="1"/>
      <c r="AL20" s="1"/>
      <c r="AM20" s="1">
        <v>24</v>
      </c>
      <c r="AN20" s="1"/>
      <c r="AO20" s="1"/>
      <c r="AP20" s="8">
        <f t="shared" si="0"/>
        <v>192</v>
      </c>
      <c r="AQ20" s="1">
        <f t="shared" si="1"/>
        <v>5</v>
      </c>
      <c r="AR20" s="1">
        <f t="shared" si="2"/>
        <v>192</v>
      </c>
      <c r="AS20" s="1">
        <f t="shared" si="3"/>
        <v>0</v>
      </c>
      <c r="AT20" s="8">
        <f t="shared" si="4"/>
        <v>192</v>
      </c>
      <c r="AU20" s="8"/>
      <c r="AV20" s="11"/>
    </row>
    <row r="21" spans="1:48" ht="15.75" customHeight="1">
      <c r="A21" s="6">
        <v>17</v>
      </c>
      <c r="B21" s="12" t="s">
        <v>103</v>
      </c>
      <c r="C21" s="12" t="s">
        <v>104</v>
      </c>
      <c r="D21" s="12">
        <v>1968</v>
      </c>
      <c r="E21" s="12" t="s">
        <v>105</v>
      </c>
      <c r="H21" s="9">
        <v>47</v>
      </c>
      <c r="R21" s="1">
        <v>43</v>
      </c>
      <c r="W21" s="1">
        <v>45</v>
      </c>
      <c r="AG21" s="1">
        <v>47</v>
      </c>
      <c r="AP21" s="8">
        <f t="shared" si="0"/>
        <v>182</v>
      </c>
      <c r="AQ21" s="1">
        <f t="shared" si="1"/>
        <v>4</v>
      </c>
      <c r="AR21" s="1">
        <f t="shared" si="2"/>
        <v>182</v>
      </c>
      <c r="AS21" s="1">
        <f t="shared" si="3"/>
        <v>0</v>
      </c>
      <c r="AT21" s="8">
        <f t="shared" si="4"/>
        <v>182</v>
      </c>
      <c r="AU21" s="1" t="str">
        <f>B21</f>
        <v>Thielen</v>
      </c>
      <c r="AV21" s="1">
        <f>A21</f>
        <v>17</v>
      </c>
    </row>
    <row r="22" spans="1:48" s="13" customFormat="1" ht="15.75" customHeight="1">
      <c r="A22" s="6">
        <v>23</v>
      </c>
      <c r="B22" s="14" t="s">
        <v>114</v>
      </c>
      <c r="C22" s="14" t="s">
        <v>70</v>
      </c>
      <c r="D22" s="15">
        <v>1967</v>
      </c>
      <c r="E22" s="14" t="s">
        <v>115</v>
      </c>
      <c r="F22" s="1"/>
      <c r="G22" s="1"/>
      <c r="H22" s="1"/>
      <c r="I22" s="9">
        <v>45</v>
      </c>
      <c r="J22" s="1"/>
      <c r="K22" s="1"/>
      <c r="L22" s="1"/>
      <c r="M22" s="1"/>
      <c r="N22" s="1"/>
      <c r="O22" s="1"/>
      <c r="P22" s="1"/>
      <c r="Q22" s="1"/>
      <c r="R22" s="1"/>
      <c r="S22" s="1">
        <v>45</v>
      </c>
      <c r="T22" s="1"/>
      <c r="U22" s="1"/>
      <c r="V22" s="1"/>
      <c r="W22" s="1"/>
      <c r="X22" s="1"/>
      <c r="Y22" s="1"/>
      <c r="Z22" s="1">
        <v>45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44</v>
      </c>
      <c r="AN22" s="1"/>
      <c r="AO22" s="1"/>
      <c r="AP22" s="8">
        <f t="shared" si="0"/>
        <v>179</v>
      </c>
      <c r="AQ22" s="1">
        <f t="shared" si="1"/>
        <v>4</v>
      </c>
      <c r="AR22" s="1">
        <f t="shared" si="2"/>
        <v>179</v>
      </c>
      <c r="AS22" s="1">
        <f t="shared" si="3"/>
        <v>0</v>
      </c>
      <c r="AT22" s="8">
        <f t="shared" si="4"/>
        <v>179</v>
      </c>
      <c r="AU22" s="1" t="str">
        <f>B22</f>
        <v>Berbuir-Szymanski</v>
      </c>
      <c r="AV22" s="1">
        <f>A22</f>
        <v>23</v>
      </c>
    </row>
    <row r="23" spans="1:48" ht="15.75" customHeight="1">
      <c r="A23" s="6">
        <v>19</v>
      </c>
      <c r="B23" s="14" t="s">
        <v>124</v>
      </c>
      <c r="C23" s="14" t="s">
        <v>125</v>
      </c>
      <c r="D23" s="15">
        <v>1964</v>
      </c>
      <c r="E23" s="14" t="s">
        <v>126</v>
      </c>
      <c r="I23" s="9">
        <v>39</v>
      </c>
      <c r="L23" s="1">
        <v>45</v>
      </c>
      <c r="N23" s="1">
        <v>37</v>
      </c>
      <c r="U23" s="1">
        <v>40</v>
      </c>
      <c r="AP23" s="8">
        <f t="shared" si="0"/>
        <v>161</v>
      </c>
      <c r="AQ23" s="1">
        <f t="shared" si="1"/>
        <v>4</v>
      </c>
      <c r="AR23" s="1">
        <f t="shared" si="2"/>
        <v>161</v>
      </c>
      <c r="AS23" s="1">
        <f t="shared" si="3"/>
        <v>0</v>
      </c>
      <c r="AT23" s="8">
        <f t="shared" si="4"/>
        <v>161</v>
      </c>
      <c r="AU23" s="1" t="str">
        <f>B23</f>
        <v>Krebs</v>
      </c>
      <c r="AV23" s="1">
        <f>A23</f>
        <v>19</v>
      </c>
    </row>
    <row r="24" spans="1:48" s="13" customFormat="1" ht="15.75" customHeight="1">
      <c r="A24" s="6">
        <v>20</v>
      </c>
      <c r="B24" s="12" t="s">
        <v>94</v>
      </c>
      <c r="C24" s="12" t="s">
        <v>95</v>
      </c>
      <c r="D24" s="12">
        <v>1968</v>
      </c>
      <c r="E24" s="12" t="s">
        <v>96</v>
      </c>
      <c r="F24" s="1"/>
      <c r="G24" s="1"/>
      <c r="H24" s="9">
        <v>50</v>
      </c>
      <c r="I24" s="9">
        <v>49</v>
      </c>
      <c r="J24" s="1">
        <v>49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8">
        <f t="shared" si="0"/>
        <v>148</v>
      </c>
      <c r="AQ24" s="1">
        <f t="shared" si="1"/>
        <v>3</v>
      </c>
      <c r="AR24" s="1">
        <f t="shared" si="2"/>
        <v>148</v>
      </c>
      <c r="AS24" s="1">
        <f t="shared" si="3"/>
        <v>0</v>
      </c>
      <c r="AT24" s="8">
        <f t="shared" si="4"/>
        <v>148</v>
      </c>
      <c r="AU24" s="1" t="str">
        <f>B24</f>
        <v>Heithoff</v>
      </c>
      <c r="AV24" s="10">
        <f>A24</f>
        <v>20</v>
      </c>
    </row>
    <row r="25" spans="1:48" s="13" customFormat="1" ht="15.75" customHeight="1">
      <c r="A25" s="6">
        <v>32</v>
      </c>
      <c r="B25" s="19" t="s">
        <v>191</v>
      </c>
      <c r="C25" s="19" t="s">
        <v>192</v>
      </c>
      <c r="D25" s="19">
        <v>1966</v>
      </c>
      <c r="E25" s="19" t="s">
        <v>193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48</v>
      </c>
      <c r="Z25" s="1"/>
      <c r="AA25" s="1"/>
      <c r="AB25" s="1"/>
      <c r="AC25" s="1"/>
      <c r="AD25" s="1"/>
      <c r="AE25" s="1"/>
      <c r="AF25" s="1"/>
      <c r="AG25" s="1"/>
      <c r="AH25" s="1">
        <v>49</v>
      </c>
      <c r="AI25" s="1"/>
      <c r="AJ25" s="1"/>
      <c r="AK25" s="1"/>
      <c r="AL25" s="1"/>
      <c r="AM25" s="1">
        <v>50</v>
      </c>
      <c r="AN25" s="1"/>
      <c r="AO25" s="1">
        <v>50</v>
      </c>
      <c r="AP25" s="8">
        <f t="shared" si="0"/>
        <v>197</v>
      </c>
      <c r="AQ25" s="1">
        <f t="shared" si="1"/>
        <v>4</v>
      </c>
      <c r="AR25" s="1">
        <f t="shared" si="2"/>
        <v>197</v>
      </c>
      <c r="AS25" s="1">
        <f t="shared" si="3"/>
        <v>0</v>
      </c>
      <c r="AT25" s="8">
        <f t="shared" si="4"/>
        <v>197</v>
      </c>
      <c r="AU25" s="8"/>
      <c r="AV25" s="11"/>
    </row>
    <row r="26" spans="1:46" ht="15.75" customHeight="1">
      <c r="A26" s="6">
        <v>21</v>
      </c>
      <c r="B26" s="21" t="s">
        <v>174</v>
      </c>
      <c r="C26" s="21" t="s">
        <v>172</v>
      </c>
      <c r="D26" s="21" t="s">
        <v>169</v>
      </c>
      <c r="E26" s="21" t="s">
        <v>56</v>
      </c>
      <c r="R26" s="1">
        <v>47</v>
      </c>
      <c r="S26" s="1">
        <v>47</v>
      </c>
      <c r="X26" s="1">
        <v>49</v>
      </c>
      <c r="AP26" s="8">
        <f t="shared" si="0"/>
        <v>143</v>
      </c>
      <c r="AQ26" s="1">
        <f t="shared" si="1"/>
        <v>3</v>
      </c>
      <c r="AR26" s="1">
        <f t="shared" si="2"/>
        <v>143</v>
      </c>
      <c r="AS26" s="1">
        <f t="shared" si="3"/>
        <v>0</v>
      </c>
      <c r="AT26" s="8">
        <f t="shared" si="4"/>
        <v>143</v>
      </c>
    </row>
    <row r="27" spans="1:48" ht="15.75" customHeight="1">
      <c r="A27" s="6">
        <v>22</v>
      </c>
      <c r="B27" s="6" t="s">
        <v>138</v>
      </c>
      <c r="C27" s="6" t="s">
        <v>139</v>
      </c>
      <c r="D27" s="6">
        <v>68</v>
      </c>
      <c r="E27" s="6" t="s">
        <v>140</v>
      </c>
      <c r="L27" s="1">
        <v>46</v>
      </c>
      <c r="R27" s="1">
        <v>48</v>
      </c>
      <c r="U27" s="1">
        <v>48</v>
      </c>
      <c r="AP27" s="8">
        <f t="shared" si="0"/>
        <v>142</v>
      </c>
      <c r="AQ27" s="1">
        <f t="shared" si="1"/>
        <v>3</v>
      </c>
      <c r="AR27" s="1">
        <f t="shared" si="2"/>
        <v>142</v>
      </c>
      <c r="AS27" s="1">
        <f t="shared" si="3"/>
        <v>0</v>
      </c>
      <c r="AT27" s="8">
        <f t="shared" si="4"/>
        <v>142</v>
      </c>
      <c r="AU27" s="1" t="str">
        <f>B27</f>
        <v>Bischof</v>
      </c>
      <c r="AV27" s="1">
        <f>A27</f>
        <v>22</v>
      </c>
    </row>
    <row r="28" spans="1:48" s="13" customFormat="1" ht="15.75" customHeight="1">
      <c r="A28" s="6">
        <v>24</v>
      </c>
      <c r="B28" s="19" t="s">
        <v>66</v>
      </c>
      <c r="C28" s="19" t="s">
        <v>194</v>
      </c>
      <c r="D28" s="19">
        <v>1967</v>
      </c>
      <c r="E28" s="19" t="s">
        <v>195</v>
      </c>
      <c r="F28" s="1">
        <v>40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v>47</v>
      </c>
      <c r="Z28" s="1"/>
      <c r="AA28" s="1"/>
      <c r="AB28" s="1"/>
      <c r="AC28" s="1"/>
      <c r="AD28" s="1"/>
      <c r="AE28" s="1"/>
      <c r="AF28" s="1"/>
      <c r="AG28" s="1"/>
      <c r="AH28" s="1">
        <v>46</v>
      </c>
      <c r="AI28" s="1"/>
      <c r="AJ28" s="1"/>
      <c r="AK28" s="1"/>
      <c r="AL28" s="1"/>
      <c r="AM28" s="1"/>
      <c r="AN28" s="1"/>
      <c r="AO28" s="1"/>
      <c r="AP28" s="8">
        <f t="shared" si="0"/>
        <v>133</v>
      </c>
      <c r="AQ28" s="1">
        <f t="shared" si="1"/>
        <v>3</v>
      </c>
      <c r="AR28" s="1">
        <f t="shared" si="2"/>
        <v>133</v>
      </c>
      <c r="AS28" s="1">
        <f t="shared" si="3"/>
        <v>0</v>
      </c>
      <c r="AT28" s="8">
        <f t="shared" si="4"/>
        <v>133</v>
      </c>
      <c r="AU28" s="8"/>
      <c r="AV28" s="11"/>
    </row>
    <row r="29" spans="1:48" s="13" customFormat="1" ht="15.75" customHeight="1">
      <c r="A29" s="6">
        <v>25</v>
      </c>
      <c r="B29" s="6" t="s">
        <v>67</v>
      </c>
      <c r="C29" s="6" t="s">
        <v>68</v>
      </c>
      <c r="D29" s="16">
        <v>1966</v>
      </c>
      <c r="E29" s="6" t="s">
        <v>69</v>
      </c>
      <c r="F29" s="1">
        <v>39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48</v>
      </c>
      <c r="AB29" s="2"/>
      <c r="AC29" s="2"/>
      <c r="AD29" s="2"/>
      <c r="AE29" s="2"/>
      <c r="AF29" s="2"/>
      <c r="AG29" s="2"/>
      <c r="AH29" s="2">
        <v>44</v>
      </c>
      <c r="AI29" s="2"/>
      <c r="AJ29" s="2"/>
      <c r="AK29" s="2"/>
      <c r="AL29" s="2"/>
      <c r="AM29" s="2"/>
      <c r="AN29" s="2"/>
      <c r="AO29" s="2"/>
      <c r="AP29" s="8">
        <f t="shared" si="0"/>
        <v>131</v>
      </c>
      <c r="AQ29" s="1">
        <f t="shared" si="1"/>
        <v>3</v>
      </c>
      <c r="AR29" s="1">
        <f t="shared" si="2"/>
        <v>131</v>
      </c>
      <c r="AS29" s="1">
        <f t="shared" si="3"/>
        <v>0</v>
      </c>
      <c r="AT29" s="8">
        <f t="shared" si="4"/>
        <v>131</v>
      </c>
      <c r="AU29" s="1" t="str">
        <f>B29</f>
        <v>Uerlings</v>
      </c>
      <c r="AV29" s="1">
        <f>A29</f>
        <v>25</v>
      </c>
    </row>
    <row r="30" spans="1:47" ht="15.75" customHeight="1">
      <c r="A30" s="6">
        <v>26</v>
      </c>
      <c r="B30" s="6" t="s">
        <v>51</v>
      </c>
      <c r="C30" s="6" t="s">
        <v>52</v>
      </c>
      <c r="D30" s="16">
        <v>1965</v>
      </c>
      <c r="E30" s="6" t="s">
        <v>53</v>
      </c>
      <c r="F30" s="1">
        <v>48</v>
      </c>
      <c r="G30" s="9"/>
      <c r="H30" s="2"/>
      <c r="I30" s="7">
        <v>40</v>
      </c>
      <c r="J30" s="2"/>
      <c r="K30" s="2"/>
      <c r="L30" s="2"/>
      <c r="M30" s="2"/>
      <c r="N30" s="2">
        <v>40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8">
        <f t="shared" si="0"/>
        <v>128</v>
      </c>
      <c r="AQ30" s="1">
        <f t="shared" si="1"/>
        <v>3</v>
      </c>
      <c r="AR30" s="1">
        <f t="shared" si="2"/>
        <v>128</v>
      </c>
      <c r="AS30" s="1">
        <f t="shared" si="3"/>
        <v>0</v>
      </c>
      <c r="AT30" s="8">
        <f t="shared" si="4"/>
        <v>128</v>
      </c>
      <c r="AU30" s="8" t="str">
        <f>B30</f>
        <v>Offergeld</v>
      </c>
    </row>
    <row r="31" spans="1:48" ht="15.75" customHeight="1">
      <c r="A31" s="6">
        <v>27</v>
      </c>
      <c r="B31" s="23" t="s">
        <v>137</v>
      </c>
      <c r="C31" s="23" t="s">
        <v>136</v>
      </c>
      <c r="D31" s="23">
        <v>1966</v>
      </c>
      <c r="E31" s="23"/>
      <c r="J31" s="1">
        <v>42</v>
      </c>
      <c r="N31" s="1">
        <v>36</v>
      </c>
      <c r="AD31" s="1">
        <v>49</v>
      </c>
      <c r="AP31" s="8">
        <f t="shared" si="0"/>
        <v>127</v>
      </c>
      <c r="AQ31" s="1">
        <f t="shared" si="1"/>
        <v>3</v>
      </c>
      <c r="AR31" s="1">
        <f t="shared" si="2"/>
        <v>127</v>
      </c>
      <c r="AS31" s="1">
        <f t="shared" si="3"/>
        <v>0</v>
      </c>
      <c r="AT31" s="8">
        <f t="shared" si="4"/>
        <v>127</v>
      </c>
      <c r="AU31" s="1" t="str">
        <f>B31</f>
        <v>Cunningham</v>
      </c>
      <c r="AV31" s="1">
        <f>A31</f>
        <v>27</v>
      </c>
    </row>
    <row r="32" spans="1:48" ht="15.75" customHeight="1">
      <c r="A32" s="6">
        <v>28</v>
      </c>
      <c r="B32" s="23" t="s">
        <v>134</v>
      </c>
      <c r="C32" s="23" t="s">
        <v>135</v>
      </c>
      <c r="D32" s="23">
        <v>1967</v>
      </c>
      <c r="E32" s="23" t="s">
        <v>132</v>
      </c>
      <c r="J32" s="1">
        <v>43</v>
      </c>
      <c r="R32" s="1">
        <v>36</v>
      </c>
      <c r="AJ32" s="1">
        <v>46</v>
      </c>
      <c r="AP32" s="8">
        <f t="shared" si="0"/>
        <v>125</v>
      </c>
      <c r="AQ32" s="1">
        <f t="shared" si="1"/>
        <v>3</v>
      </c>
      <c r="AR32" s="1">
        <f t="shared" si="2"/>
        <v>125</v>
      </c>
      <c r="AS32" s="1">
        <f t="shared" si="3"/>
        <v>0</v>
      </c>
      <c r="AT32" s="8">
        <f t="shared" si="4"/>
        <v>125</v>
      </c>
      <c r="AU32" s="1" t="str">
        <f>B32</f>
        <v>Classen</v>
      </c>
      <c r="AV32" s="10">
        <f>A32</f>
        <v>28</v>
      </c>
    </row>
    <row r="33" spans="1:48" ht="15.75" customHeight="1">
      <c r="A33" s="6">
        <v>29</v>
      </c>
      <c r="B33" s="12" t="s">
        <v>91</v>
      </c>
      <c r="C33" s="12" t="s">
        <v>92</v>
      </c>
      <c r="D33" s="12">
        <v>1966</v>
      </c>
      <c r="E33" s="12" t="s">
        <v>93</v>
      </c>
      <c r="G33" s="2"/>
      <c r="H33" s="2">
        <v>42</v>
      </c>
      <c r="Z33" s="1">
        <v>42</v>
      </c>
      <c r="AB33" s="1">
        <v>40</v>
      </c>
      <c r="AP33" s="8">
        <f t="shared" si="0"/>
        <v>124</v>
      </c>
      <c r="AQ33" s="1">
        <f t="shared" si="1"/>
        <v>3</v>
      </c>
      <c r="AR33" s="1">
        <f t="shared" si="2"/>
        <v>124</v>
      </c>
      <c r="AS33" s="1">
        <f t="shared" si="3"/>
        <v>0</v>
      </c>
      <c r="AT33" s="8">
        <f t="shared" si="4"/>
        <v>124</v>
      </c>
      <c r="AU33" s="1" t="str">
        <f>B33</f>
        <v>Gerads</v>
      </c>
      <c r="AV33" s="1">
        <f>A33</f>
        <v>29</v>
      </c>
    </row>
    <row r="34" spans="1:48" s="13" customFormat="1" ht="15.75" customHeight="1">
      <c r="A34" s="6">
        <v>46</v>
      </c>
      <c r="B34" s="17" t="s">
        <v>178</v>
      </c>
      <c r="C34" s="17" t="s">
        <v>168</v>
      </c>
      <c r="D34" s="17">
        <v>1965</v>
      </c>
      <c r="E34" s="17" t="s">
        <v>179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41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>
        <v>48</v>
      </c>
      <c r="AF34" s="1"/>
      <c r="AG34" s="1"/>
      <c r="AH34" s="1"/>
      <c r="AI34" s="1"/>
      <c r="AJ34" s="1"/>
      <c r="AK34" s="1"/>
      <c r="AL34" s="1"/>
      <c r="AM34" s="1">
        <v>30</v>
      </c>
      <c r="AN34" s="1"/>
      <c r="AO34" s="1"/>
      <c r="AP34" s="8">
        <f t="shared" si="0"/>
        <v>119</v>
      </c>
      <c r="AQ34" s="1">
        <f t="shared" si="1"/>
        <v>3</v>
      </c>
      <c r="AR34" s="1">
        <f t="shared" si="2"/>
        <v>119</v>
      </c>
      <c r="AS34" s="1">
        <f t="shared" si="3"/>
        <v>0</v>
      </c>
      <c r="AT34" s="8">
        <f t="shared" si="4"/>
        <v>119</v>
      </c>
      <c r="AU34" s="8"/>
      <c r="AV34" s="11"/>
    </row>
    <row r="35" spans="1:46" ht="15.75" customHeight="1">
      <c r="A35" s="6">
        <v>30</v>
      </c>
      <c r="B35" s="22" t="s">
        <v>163</v>
      </c>
      <c r="C35" s="22" t="s">
        <v>164</v>
      </c>
      <c r="D35" s="22">
        <v>1965</v>
      </c>
      <c r="E35" s="22" t="s">
        <v>162</v>
      </c>
      <c r="Q35" s="1">
        <v>48</v>
      </c>
      <c r="R35" s="1">
        <v>50</v>
      </c>
      <c r="AP35" s="8">
        <f t="shared" si="0"/>
        <v>98</v>
      </c>
      <c r="AQ35" s="1">
        <f t="shared" si="1"/>
        <v>2</v>
      </c>
      <c r="AR35" s="1">
        <f t="shared" si="2"/>
        <v>98</v>
      </c>
      <c r="AS35" s="1">
        <f t="shared" si="3"/>
        <v>0</v>
      </c>
      <c r="AT35" s="8">
        <f t="shared" si="4"/>
        <v>98</v>
      </c>
    </row>
    <row r="36" spans="1:48" s="13" customFormat="1" ht="15.75" customHeight="1">
      <c r="A36" s="6">
        <v>31</v>
      </c>
      <c r="B36" s="6" t="s">
        <v>83</v>
      </c>
      <c r="C36" s="6" t="s">
        <v>79</v>
      </c>
      <c r="D36" s="6">
        <v>67</v>
      </c>
      <c r="E36" s="6" t="s">
        <v>28</v>
      </c>
      <c r="F36" s="2"/>
      <c r="G36" s="9">
        <v>49</v>
      </c>
      <c r="H36" s="2"/>
      <c r="I36" s="2"/>
      <c r="J36" s="2"/>
      <c r="K36" s="2"/>
      <c r="L36" s="2"/>
      <c r="M36" s="2"/>
      <c r="N36" s="2">
        <v>48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8">
        <f t="shared" si="0"/>
        <v>97</v>
      </c>
      <c r="AQ36" s="1">
        <f t="shared" si="1"/>
        <v>2</v>
      </c>
      <c r="AR36" s="1">
        <f t="shared" si="2"/>
        <v>97</v>
      </c>
      <c r="AS36" s="1">
        <f t="shared" si="3"/>
        <v>0</v>
      </c>
      <c r="AT36" s="8">
        <f t="shared" si="4"/>
        <v>97</v>
      </c>
      <c r="AU36" s="8" t="str">
        <f>B36</f>
        <v>Klein</v>
      </c>
      <c r="AV36" s="11"/>
    </row>
    <row r="37" spans="1:48" s="1" customFormat="1" ht="15.75" customHeight="1">
      <c r="A37" s="6">
        <v>33</v>
      </c>
      <c r="B37" s="12" t="s">
        <v>100</v>
      </c>
      <c r="C37" s="12" t="s">
        <v>101</v>
      </c>
      <c r="D37" s="12">
        <v>1965</v>
      </c>
      <c r="E37" s="12" t="s">
        <v>102</v>
      </c>
      <c r="H37" s="9">
        <v>48</v>
      </c>
      <c r="I37" s="1">
        <v>48</v>
      </c>
      <c r="AP37" s="8">
        <f t="shared" si="0"/>
        <v>96</v>
      </c>
      <c r="AQ37" s="1">
        <f t="shared" si="1"/>
        <v>2</v>
      </c>
      <c r="AR37" s="1">
        <f t="shared" si="2"/>
        <v>96</v>
      </c>
      <c r="AS37" s="1">
        <f t="shared" si="3"/>
        <v>0</v>
      </c>
      <c r="AT37" s="8">
        <f t="shared" si="4"/>
        <v>96</v>
      </c>
      <c r="AU37" s="1" t="str">
        <f>B37</f>
        <v>Von Agris</v>
      </c>
      <c r="AV37" s="1">
        <f>A37</f>
        <v>33</v>
      </c>
    </row>
    <row r="38" spans="1:47" ht="15.75" customHeight="1">
      <c r="A38" s="6">
        <v>34</v>
      </c>
      <c r="B38" s="6" t="s">
        <v>57</v>
      </c>
      <c r="C38" s="6" t="s">
        <v>58</v>
      </c>
      <c r="D38" s="16">
        <v>1967</v>
      </c>
      <c r="E38" s="6" t="s">
        <v>47</v>
      </c>
      <c r="F38" s="1">
        <v>48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48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8">
        <f t="shared" si="0"/>
        <v>96</v>
      </c>
      <c r="AQ38" s="1">
        <f t="shared" si="1"/>
        <v>2</v>
      </c>
      <c r="AR38" s="1">
        <f t="shared" si="2"/>
        <v>96</v>
      </c>
      <c r="AS38" s="1">
        <f t="shared" si="3"/>
        <v>0</v>
      </c>
      <c r="AT38" s="8">
        <f t="shared" si="4"/>
        <v>96</v>
      </c>
      <c r="AU38" s="8" t="str">
        <f>B38</f>
        <v>Prost</v>
      </c>
    </row>
    <row r="39" spans="1:48" s="1" customFormat="1" ht="15.75" customHeight="1">
      <c r="A39" s="6">
        <v>35</v>
      </c>
      <c r="B39" s="28" t="s">
        <v>200</v>
      </c>
      <c r="C39" s="28" t="s">
        <v>188</v>
      </c>
      <c r="D39" s="28">
        <v>1966</v>
      </c>
      <c r="E39" s="28" t="s">
        <v>152</v>
      </c>
      <c r="AD39" s="1">
        <v>47</v>
      </c>
      <c r="AF39" s="1">
        <v>48</v>
      </c>
      <c r="AP39" s="8">
        <f t="shared" si="0"/>
        <v>95</v>
      </c>
      <c r="AQ39" s="1">
        <f t="shared" si="1"/>
        <v>2</v>
      </c>
      <c r="AR39" s="1">
        <f t="shared" si="2"/>
        <v>95</v>
      </c>
      <c r="AS39" s="1">
        <f t="shared" si="3"/>
        <v>0</v>
      </c>
      <c r="AT39" s="8">
        <f t="shared" si="4"/>
        <v>95</v>
      </c>
      <c r="AU39" s="8"/>
      <c r="AV39" s="11"/>
    </row>
    <row r="40" spans="1:46" ht="15.75" customHeight="1">
      <c r="A40" s="6">
        <v>36</v>
      </c>
      <c r="B40" s="30" t="s">
        <v>145</v>
      </c>
      <c r="C40" s="30" t="s">
        <v>146</v>
      </c>
      <c r="D40" s="31" t="s">
        <v>173</v>
      </c>
      <c r="E40" s="32" t="s">
        <v>147</v>
      </c>
      <c r="M40" s="1">
        <v>48</v>
      </c>
      <c r="AC40" s="1">
        <v>46</v>
      </c>
      <c r="AP40" s="8">
        <f t="shared" si="0"/>
        <v>94</v>
      </c>
      <c r="AQ40" s="1">
        <f t="shared" si="1"/>
        <v>2</v>
      </c>
      <c r="AR40" s="1">
        <f t="shared" si="2"/>
        <v>94</v>
      </c>
      <c r="AS40" s="1">
        <f t="shared" si="3"/>
        <v>0</v>
      </c>
      <c r="AT40" s="8">
        <f t="shared" si="4"/>
        <v>94</v>
      </c>
    </row>
    <row r="41" spans="1:46" ht="15.75" customHeight="1">
      <c r="A41" s="6">
        <v>37</v>
      </c>
      <c r="B41" s="17" t="s">
        <v>180</v>
      </c>
      <c r="C41" s="17" t="s">
        <v>58</v>
      </c>
      <c r="D41" s="18">
        <v>1968</v>
      </c>
      <c r="E41" s="17" t="s">
        <v>181</v>
      </c>
      <c r="T41" s="1">
        <v>46</v>
      </c>
      <c r="AA41" s="1">
        <v>47</v>
      </c>
      <c r="AP41" s="8">
        <f t="shared" si="0"/>
        <v>93</v>
      </c>
      <c r="AQ41" s="1">
        <f t="shared" si="1"/>
        <v>2</v>
      </c>
      <c r="AR41" s="1">
        <f t="shared" si="2"/>
        <v>93</v>
      </c>
      <c r="AS41" s="1">
        <f t="shared" si="3"/>
        <v>0</v>
      </c>
      <c r="AT41" s="8">
        <f t="shared" si="4"/>
        <v>93</v>
      </c>
    </row>
    <row r="42" spans="1:48" ht="15.75" customHeight="1">
      <c r="A42" s="6">
        <v>38</v>
      </c>
      <c r="B42" s="23" t="s">
        <v>144</v>
      </c>
      <c r="C42" s="23" t="s">
        <v>131</v>
      </c>
      <c r="D42" s="23">
        <v>1968</v>
      </c>
      <c r="E42" s="23" t="s">
        <v>133</v>
      </c>
      <c r="J42" s="1">
        <v>45</v>
      </c>
      <c r="U42" s="1">
        <v>47</v>
      </c>
      <c r="AP42" s="8">
        <f t="shared" si="0"/>
        <v>92</v>
      </c>
      <c r="AQ42" s="1">
        <f t="shared" si="1"/>
        <v>2</v>
      </c>
      <c r="AR42" s="1">
        <f t="shared" si="2"/>
        <v>92</v>
      </c>
      <c r="AS42" s="1">
        <f t="shared" si="3"/>
        <v>0</v>
      </c>
      <c r="AT42" s="8">
        <f t="shared" si="4"/>
        <v>92</v>
      </c>
      <c r="AU42" s="1" t="str">
        <f>B42</f>
        <v>Tosch</v>
      </c>
      <c r="AV42" s="1">
        <f>A42</f>
        <v>38</v>
      </c>
    </row>
    <row r="43" spans="1:48" ht="15.75" customHeight="1">
      <c r="A43" s="6">
        <v>39</v>
      </c>
      <c r="B43" s="24" t="s">
        <v>129</v>
      </c>
      <c r="C43" s="24" t="s">
        <v>130</v>
      </c>
      <c r="D43" s="25">
        <v>1964</v>
      </c>
      <c r="E43" s="24" t="s">
        <v>115</v>
      </c>
      <c r="I43" s="1">
        <v>45</v>
      </c>
      <c r="M43" s="1">
        <v>47</v>
      </c>
      <c r="AP43" s="8">
        <f aca="true" t="shared" si="5" ref="AP43:AP61">SUM(F43:AO43)</f>
        <v>92</v>
      </c>
      <c r="AQ43" s="1">
        <f aca="true" t="shared" si="6" ref="AQ43:AQ61">(COUNT(F43:AO43))</f>
        <v>2</v>
      </c>
      <c r="AR43" s="1">
        <f aca="true" t="shared" si="7" ref="AR43:AR61">IF(COUNT(F43:AO43)&gt;0,LARGE(F43:AO43,1),0)+IF(COUNT(F43:AO43)&gt;1,LARGE(F43:AO43,2),0)+IF(COUNT(F43:AO43)&gt;2,LARGE(F43:AO43,3),0)+IF(COUNT(F43:AO43)&gt;3,LARGE(F43:AO43,4),0)+IF(COUNT(F43:AO43)&gt;4,LARGE(F43:AO43,5),0)+IF(COUNT(F43:AO43)&gt;5,LARGE(F43:AO43,6),0)+IF(COUNT(F43:AO43)&gt;6,LARGE(F43:AO43,7),0)+IF(COUNT(F43:AO43)&gt;7,LARGE(F43:AO43,8),0)+IF(COUNT(F43:AO43)&gt;8,LARGE(F43:AO43,9),0)+IF(COUNT(F43:AO43)&gt;9,LARGE(F43:AO43,10),0)+IF(COUNT(F43:AO43)&gt;10,LARGE(F43:AO43,11),0)+IF(COUNT(F43:AO43)&gt;11,LARGE(F43:AO43,12),0)+IF(COUNT(F43:AO43)&gt;12,LARGE(F43:AO43,13),0)+IF(COUNT(F43:AO43)&gt;13,LARGE(F43:AO43,14),0)+IF(COUNT(F43:AO43)&gt;14,LARGE(F43:AO43,15),0)</f>
        <v>92</v>
      </c>
      <c r="AS43" s="1">
        <f aca="true" t="shared" si="8" ref="AS43:AS61">IF(COUNT(F43:AO43)&lt;22,IF(COUNT(F43:AO43)&gt;14,(COUNT(F43:AO43)-15),0)*20,120)</f>
        <v>0</v>
      </c>
      <c r="AT43" s="8">
        <f aca="true" t="shared" si="9" ref="AT43:AT61">AR43+AS43</f>
        <v>92</v>
      </c>
      <c r="AU43" s="1" t="str">
        <f>B43</f>
        <v>Thomson</v>
      </c>
      <c r="AV43" s="10">
        <f>A43</f>
        <v>39</v>
      </c>
    </row>
    <row r="44" spans="1:48" ht="15.75" customHeight="1">
      <c r="A44" s="6">
        <v>40</v>
      </c>
      <c r="B44" s="12" t="s">
        <v>106</v>
      </c>
      <c r="C44" s="12" t="s">
        <v>107</v>
      </c>
      <c r="D44" s="12">
        <v>1968</v>
      </c>
      <c r="E44" s="12" t="s">
        <v>108</v>
      </c>
      <c r="H44" s="9">
        <v>46</v>
      </c>
      <c r="R44" s="1">
        <v>46</v>
      </c>
      <c r="AP44" s="8">
        <f t="shared" si="5"/>
        <v>92</v>
      </c>
      <c r="AQ44" s="1">
        <f t="shared" si="6"/>
        <v>2</v>
      </c>
      <c r="AR44" s="1">
        <f t="shared" si="7"/>
        <v>92</v>
      </c>
      <c r="AS44" s="1">
        <f t="shared" si="8"/>
        <v>0</v>
      </c>
      <c r="AT44" s="8">
        <f t="shared" si="9"/>
        <v>92</v>
      </c>
      <c r="AU44" s="1" t="str">
        <f>B44</f>
        <v>Theissen</v>
      </c>
      <c r="AV44" s="1">
        <f>A44</f>
        <v>40</v>
      </c>
    </row>
    <row r="45" spans="1:48" ht="15.75" customHeight="1">
      <c r="A45" s="6">
        <v>41</v>
      </c>
      <c r="B45" s="6" t="s">
        <v>61</v>
      </c>
      <c r="C45" s="6" t="s">
        <v>62</v>
      </c>
      <c r="D45" s="16">
        <v>1966</v>
      </c>
      <c r="E45" s="6" t="s">
        <v>63</v>
      </c>
      <c r="F45" s="1">
        <v>45</v>
      </c>
      <c r="H45" s="9"/>
      <c r="V45" s="1">
        <v>47</v>
      </c>
      <c r="AP45" s="8">
        <f t="shared" si="5"/>
        <v>92</v>
      </c>
      <c r="AQ45" s="1">
        <f t="shared" si="6"/>
        <v>2</v>
      </c>
      <c r="AR45" s="1">
        <f t="shared" si="7"/>
        <v>92</v>
      </c>
      <c r="AS45" s="1">
        <f t="shared" si="8"/>
        <v>0</v>
      </c>
      <c r="AT45" s="8">
        <f t="shared" si="9"/>
        <v>92</v>
      </c>
      <c r="AU45" s="1" t="str">
        <f>B45</f>
        <v>Herwartz</v>
      </c>
      <c r="AV45" s="1">
        <f>A45</f>
        <v>41</v>
      </c>
    </row>
    <row r="46" spans="1:46" ht="15.75" customHeight="1">
      <c r="A46" s="6">
        <v>42</v>
      </c>
      <c r="B46" s="19" t="s">
        <v>187</v>
      </c>
      <c r="C46" s="19" t="s">
        <v>188</v>
      </c>
      <c r="D46" s="19">
        <v>1968</v>
      </c>
      <c r="E46" s="19"/>
      <c r="V46" s="1">
        <v>45</v>
      </c>
      <c r="AI46" s="1">
        <v>46</v>
      </c>
      <c r="AP46" s="8">
        <f t="shared" si="5"/>
        <v>91</v>
      </c>
      <c r="AQ46" s="1">
        <f t="shared" si="6"/>
        <v>2</v>
      </c>
      <c r="AR46" s="1">
        <f t="shared" si="7"/>
        <v>91</v>
      </c>
      <c r="AS46" s="1">
        <f t="shared" si="8"/>
        <v>0</v>
      </c>
      <c r="AT46" s="8">
        <f t="shared" si="9"/>
        <v>91</v>
      </c>
    </row>
    <row r="47" spans="1:48" s="1" customFormat="1" ht="15.75" customHeight="1">
      <c r="A47" s="6">
        <v>43</v>
      </c>
      <c r="B47" s="26" t="s">
        <v>153</v>
      </c>
      <c r="C47" s="26" t="s">
        <v>154</v>
      </c>
      <c r="D47" s="26">
        <v>1966</v>
      </c>
      <c r="E47" s="26" t="s">
        <v>28</v>
      </c>
      <c r="N47" s="1">
        <v>43</v>
      </c>
      <c r="U47" s="1">
        <v>48</v>
      </c>
      <c r="AP47" s="8">
        <f t="shared" si="5"/>
        <v>91</v>
      </c>
      <c r="AQ47" s="1">
        <f t="shared" si="6"/>
        <v>2</v>
      </c>
      <c r="AR47" s="1">
        <f t="shared" si="7"/>
        <v>91</v>
      </c>
      <c r="AS47" s="1">
        <f t="shared" si="8"/>
        <v>0</v>
      </c>
      <c r="AT47" s="8">
        <f t="shared" si="9"/>
        <v>91</v>
      </c>
      <c r="AU47" s="8"/>
      <c r="AV47" s="11"/>
    </row>
    <row r="48" spans="1:48" s="1" customFormat="1" ht="15.75" customHeight="1">
      <c r="A48" s="6">
        <v>44</v>
      </c>
      <c r="B48" s="14" t="s">
        <v>111</v>
      </c>
      <c r="C48" s="14" t="s">
        <v>112</v>
      </c>
      <c r="D48" s="15">
        <v>1966</v>
      </c>
      <c r="E48" s="14" t="s">
        <v>113</v>
      </c>
      <c r="I48" s="9">
        <v>46</v>
      </c>
      <c r="R48" s="1">
        <v>44</v>
      </c>
      <c r="AP48" s="8">
        <f t="shared" si="5"/>
        <v>90</v>
      </c>
      <c r="AQ48" s="1">
        <f t="shared" si="6"/>
        <v>2</v>
      </c>
      <c r="AR48" s="1">
        <f t="shared" si="7"/>
        <v>90</v>
      </c>
      <c r="AS48" s="1">
        <f t="shared" si="8"/>
        <v>0</v>
      </c>
      <c r="AT48" s="8">
        <f t="shared" si="9"/>
        <v>90</v>
      </c>
      <c r="AU48" s="1" t="str">
        <f>B48</f>
        <v>Schneiders</v>
      </c>
      <c r="AV48" s="10">
        <f>A48</f>
        <v>44</v>
      </c>
    </row>
    <row r="49" spans="1:46" ht="15.75" customHeight="1">
      <c r="A49" s="6">
        <v>45</v>
      </c>
      <c r="B49" s="17" t="s">
        <v>182</v>
      </c>
      <c r="C49" s="17" t="s">
        <v>183</v>
      </c>
      <c r="D49" s="18">
        <v>1967</v>
      </c>
      <c r="E49" s="17" t="s">
        <v>184</v>
      </c>
      <c r="T49" s="1">
        <v>45</v>
      </c>
      <c r="Y49" s="1">
        <v>44</v>
      </c>
      <c r="AP49" s="8">
        <f t="shared" si="5"/>
        <v>89</v>
      </c>
      <c r="AQ49" s="1">
        <f t="shared" si="6"/>
        <v>2</v>
      </c>
      <c r="AR49" s="1">
        <f t="shared" si="7"/>
        <v>89</v>
      </c>
      <c r="AS49" s="1">
        <f t="shared" si="8"/>
        <v>0</v>
      </c>
      <c r="AT49" s="8">
        <f t="shared" si="9"/>
        <v>89</v>
      </c>
    </row>
    <row r="50" spans="1:46" ht="15.75" customHeight="1">
      <c r="A50" s="6">
        <v>47</v>
      </c>
      <c r="B50" s="21" t="s">
        <v>175</v>
      </c>
      <c r="C50" s="21" t="s">
        <v>143</v>
      </c>
      <c r="D50" s="21" t="s">
        <v>170</v>
      </c>
      <c r="E50" s="21" t="s">
        <v>82</v>
      </c>
      <c r="R50" s="1">
        <v>40</v>
      </c>
      <c r="W50" s="1">
        <v>49</v>
      </c>
      <c r="AP50" s="8">
        <f t="shared" si="5"/>
        <v>89</v>
      </c>
      <c r="AQ50" s="1">
        <f t="shared" si="6"/>
        <v>2</v>
      </c>
      <c r="AR50" s="1">
        <f t="shared" si="7"/>
        <v>89</v>
      </c>
      <c r="AS50" s="1">
        <f t="shared" si="8"/>
        <v>0</v>
      </c>
      <c r="AT50" s="8">
        <f t="shared" si="9"/>
        <v>89</v>
      </c>
    </row>
    <row r="51" spans="1:48" ht="15.75" customHeight="1">
      <c r="A51" s="6">
        <v>48</v>
      </c>
      <c r="B51" s="6" t="s">
        <v>48</v>
      </c>
      <c r="C51" s="6" t="s">
        <v>64</v>
      </c>
      <c r="D51" s="16">
        <v>1967</v>
      </c>
      <c r="E51" s="6" t="s">
        <v>65</v>
      </c>
      <c r="F51" s="1">
        <v>41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48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8">
        <f t="shared" si="5"/>
        <v>89</v>
      </c>
      <c r="AQ51" s="1">
        <f t="shared" si="6"/>
        <v>2</v>
      </c>
      <c r="AR51" s="1">
        <f t="shared" si="7"/>
        <v>89</v>
      </c>
      <c r="AS51" s="1">
        <f t="shared" si="8"/>
        <v>0</v>
      </c>
      <c r="AT51" s="8">
        <f t="shared" si="9"/>
        <v>89</v>
      </c>
      <c r="AU51" s="1" t="str">
        <f>B51</f>
        <v>Fiegen</v>
      </c>
      <c r="AV51" s="1">
        <f>A51</f>
        <v>48</v>
      </c>
    </row>
    <row r="52" spans="1:48" s="1" customFormat="1" ht="15.75" customHeight="1">
      <c r="A52" s="6">
        <v>49</v>
      </c>
      <c r="B52" s="14" t="s">
        <v>118</v>
      </c>
      <c r="C52" s="14" t="s">
        <v>119</v>
      </c>
      <c r="D52" s="15">
        <v>1967</v>
      </c>
      <c r="E52" s="14" t="s">
        <v>120</v>
      </c>
      <c r="I52" s="9">
        <v>42</v>
      </c>
      <c r="M52" s="1">
        <v>46</v>
      </c>
      <c r="AP52" s="8">
        <f t="shared" si="5"/>
        <v>88</v>
      </c>
      <c r="AQ52" s="1">
        <f t="shared" si="6"/>
        <v>2</v>
      </c>
      <c r="AR52" s="1">
        <f t="shared" si="7"/>
        <v>88</v>
      </c>
      <c r="AS52" s="1">
        <f t="shared" si="8"/>
        <v>0</v>
      </c>
      <c r="AT52" s="8">
        <f t="shared" si="9"/>
        <v>88</v>
      </c>
      <c r="AU52" s="1" t="str">
        <f>B52</f>
        <v>Fatzaun</v>
      </c>
      <c r="AV52" s="11"/>
    </row>
    <row r="53" spans="1:46" ht="15.75" customHeight="1">
      <c r="A53" s="6">
        <v>50</v>
      </c>
      <c r="B53" s="22" t="s">
        <v>165</v>
      </c>
      <c r="C53" s="22" t="s">
        <v>166</v>
      </c>
      <c r="D53" s="22">
        <v>1966</v>
      </c>
      <c r="E53" s="22" t="s">
        <v>167</v>
      </c>
      <c r="Q53" s="1">
        <v>45</v>
      </c>
      <c r="R53" s="1">
        <v>42</v>
      </c>
      <c r="AP53" s="8">
        <f t="shared" si="5"/>
        <v>87</v>
      </c>
      <c r="AQ53" s="1">
        <f t="shared" si="6"/>
        <v>2</v>
      </c>
      <c r="AR53" s="1">
        <f t="shared" si="7"/>
        <v>87</v>
      </c>
      <c r="AS53" s="1">
        <f t="shared" si="8"/>
        <v>0</v>
      </c>
      <c r="AT53" s="8">
        <f t="shared" si="9"/>
        <v>87</v>
      </c>
    </row>
    <row r="54" spans="1:48" ht="15.75" customHeight="1">
      <c r="A54" s="6">
        <v>51</v>
      </c>
      <c r="B54" s="12" t="s">
        <v>88</v>
      </c>
      <c r="C54" s="12" t="s">
        <v>89</v>
      </c>
      <c r="D54" s="12">
        <v>1967</v>
      </c>
      <c r="E54" s="12" t="s">
        <v>90</v>
      </c>
      <c r="G54" s="2"/>
      <c r="H54" s="2">
        <v>45</v>
      </c>
      <c r="N54" s="1">
        <v>42</v>
      </c>
      <c r="AP54" s="8">
        <f t="shared" si="5"/>
        <v>87</v>
      </c>
      <c r="AQ54" s="1">
        <f t="shared" si="6"/>
        <v>2</v>
      </c>
      <c r="AR54" s="1">
        <f t="shared" si="7"/>
        <v>87</v>
      </c>
      <c r="AS54" s="1">
        <f t="shared" si="8"/>
        <v>0</v>
      </c>
      <c r="AT54" s="8">
        <f t="shared" si="9"/>
        <v>87</v>
      </c>
      <c r="AU54" s="1" t="str">
        <f>B54</f>
        <v>Frohn</v>
      </c>
      <c r="AV54" s="10">
        <f>A54</f>
        <v>51</v>
      </c>
    </row>
    <row r="55" spans="1:48" ht="15.75" customHeight="1">
      <c r="A55" s="6">
        <v>52</v>
      </c>
      <c r="B55" s="24" t="s">
        <v>127</v>
      </c>
      <c r="C55" s="24" t="s">
        <v>128</v>
      </c>
      <c r="D55" s="25">
        <v>1968</v>
      </c>
      <c r="E55" s="24" t="s">
        <v>115</v>
      </c>
      <c r="I55" s="1">
        <v>46</v>
      </c>
      <c r="AI55" s="1">
        <v>40</v>
      </c>
      <c r="AP55" s="8">
        <f t="shared" si="5"/>
        <v>86</v>
      </c>
      <c r="AQ55" s="1">
        <f t="shared" si="6"/>
        <v>2</v>
      </c>
      <c r="AR55" s="1">
        <f t="shared" si="7"/>
        <v>86</v>
      </c>
      <c r="AS55" s="1">
        <f t="shared" si="8"/>
        <v>0</v>
      </c>
      <c r="AT55" s="8">
        <f t="shared" si="9"/>
        <v>86</v>
      </c>
      <c r="AU55" s="1" t="str">
        <f>B55</f>
        <v>Höisaether</v>
      </c>
      <c r="AV55" s="10">
        <f>A55</f>
        <v>52</v>
      </c>
    </row>
    <row r="56" spans="1:46" ht="15.75" customHeight="1">
      <c r="A56" s="6">
        <v>53</v>
      </c>
      <c r="B56" s="29" t="s">
        <v>189</v>
      </c>
      <c r="C56" s="29" t="s">
        <v>201</v>
      </c>
      <c r="D56" s="29">
        <v>1967</v>
      </c>
      <c r="E56" s="29" t="s">
        <v>202</v>
      </c>
      <c r="V56" s="1">
        <v>46</v>
      </c>
      <c r="AB56" s="1">
        <v>39</v>
      </c>
      <c r="AP56" s="8">
        <f t="shared" si="5"/>
        <v>85</v>
      </c>
      <c r="AQ56" s="1">
        <f t="shared" si="6"/>
        <v>2</v>
      </c>
      <c r="AR56" s="1">
        <f t="shared" si="7"/>
        <v>85</v>
      </c>
      <c r="AS56" s="1">
        <f t="shared" si="8"/>
        <v>0</v>
      </c>
      <c r="AT56" s="8">
        <f t="shared" si="9"/>
        <v>85</v>
      </c>
    </row>
    <row r="57" spans="1:48" ht="15.75" customHeight="1">
      <c r="A57" s="6">
        <v>54</v>
      </c>
      <c r="B57" s="6" t="s">
        <v>71</v>
      </c>
      <c r="C57" s="6" t="s">
        <v>72</v>
      </c>
      <c r="D57" s="16">
        <v>1968</v>
      </c>
      <c r="E57" s="6" t="s">
        <v>42</v>
      </c>
      <c r="F57" s="1">
        <v>37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v>43</v>
      </c>
      <c r="AI57" s="2"/>
      <c r="AJ57" s="2"/>
      <c r="AK57" s="2"/>
      <c r="AL57" s="2"/>
      <c r="AM57" s="2"/>
      <c r="AN57" s="2"/>
      <c r="AO57" s="2"/>
      <c r="AP57" s="8">
        <f t="shared" si="5"/>
        <v>80</v>
      </c>
      <c r="AQ57" s="1">
        <f t="shared" si="6"/>
        <v>2</v>
      </c>
      <c r="AR57" s="1">
        <f t="shared" si="7"/>
        <v>80</v>
      </c>
      <c r="AS57" s="1">
        <f t="shared" si="8"/>
        <v>0</v>
      </c>
      <c r="AT57" s="8">
        <f t="shared" si="9"/>
        <v>80</v>
      </c>
      <c r="AU57" s="1" t="str">
        <f>B57</f>
        <v>Eßer</v>
      </c>
      <c r="AV57" s="10">
        <f>A57</f>
        <v>54</v>
      </c>
    </row>
    <row r="58" spans="1:46" ht="15.75" customHeight="1">
      <c r="A58" s="6">
        <v>55</v>
      </c>
      <c r="B58" s="18" t="s">
        <v>197</v>
      </c>
      <c r="C58" s="18" t="s">
        <v>171</v>
      </c>
      <c r="D58" s="18">
        <v>1965</v>
      </c>
      <c r="E58" s="18" t="s">
        <v>198</v>
      </c>
      <c r="Z58" s="1">
        <v>40</v>
      </c>
      <c r="AB58" s="1">
        <v>38</v>
      </c>
      <c r="AP58" s="8">
        <f t="shared" si="5"/>
        <v>78</v>
      </c>
      <c r="AQ58" s="1">
        <f t="shared" si="6"/>
        <v>2</v>
      </c>
      <c r="AR58" s="1">
        <f t="shared" si="7"/>
        <v>78</v>
      </c>
      <c r="AS58" s="1">
        <f t="shared" si="8"/>
        <v>0</v>
      </c>
      <c r="AT58" s="8">
        <f t="shared" si="9"/>
        <v>78</v>
      </c>
    </row>
    <row r="59" spans="1:46" ht="15.75" customHeight="1">
      <c r="A59" s="6">
        <v>56</v>
      </c>
      <c r="B59" s="33" t="s">
        <v>203</v>
      </c>
      <c r="C59" s="33" t="s">
        <v>89</v>
      </c>
      <c r="D59" s="33">
        <v>1968</v>
      </c>
      <c r="E59" s="33" t="s">
        <v>157</v>
      </c>
      <c r="AB59" s="1">
        <v>33</v>
      </c>
      <c r="AG59" s="1">
        <v>43</v>
      </c>
      <c r="AP59" s="8">
        <f t="shared" si="5"/>
        <v>76</v>
      </c>
      <c r="AQ59" s="1">
        <f t="shared" si="6"/>
        <v>2</v>
      </c>
      <c r="AR59" s="1">
        <f t="shared" si="7"/>
        <v>76</v>
      </c>
      <c r="AS59" s="1">
        <f t="shared" si="8"/>
        <v>0</v>
      </c>
      <c r="AT59" s="8">
        <f t="shared" si="9"/>
        <v>76</v>
      </c>
    </row>
    <row r="60" spans="1:46" ht="15.75" customHeight="1">
      <c r="A60" s="6">
        <v>57</v>
      </c>
      <c r="B60" s="18" t="s">
        <v>199</v>
      </c>
      <c r="C60" s="18" t="s">
        <v>177</v>
      </c>
      <c r="D60" s="18">
        <v>1968</v>
      </c>
      <c r="E60" s="18" t="s">
        <v>196</v>
      </c>
      <c r="Z60" s="1">
        <v>39</v>
      </c>
      <c r="AB60" s="1">
        <v>34</v>
      </c>
      <c r="AP60" s="8">
        <f t="shared" si="5"/>
        <v>73</v>
      </c>
      <c r="AQ60" s="1">
        <f t="shared" si="6"/>
        <v>2</v>
      </c>
      <c r="AR60" s="1">
        <f t="shared" si="7"/>
        <v>73</v>
      </c>
      <c r="AS60" s="1">
        <f t="shared" si="8"/>
        <v>0</v>
      </c>
      <c r="AT60" s="8">
        <f t="shared" si="9"/>
        <v>73</v>
      </c>
    </row>
    <row r="61" spans="1:46" ht="15.75" customHeight="1">
      <c r="A61" s="6">
        <v>58</v>
      </c>
      <c r="B61" s="26" t="s">
        <v>158</v>
      </c>
      <c r="C61" s="26" t="s">
        <v>159</v>
      </c>
      <c r="D61" s="26">
        <v>1965</v>
      </c>
      <c r="E61" s="26" t="s">
        <v>150</v>
      </c>
      <c r="N61" s="1">
        <v>31</v>
      </c>
      <c r="U61" s="1">
        <v>37</v>
      </c>
      <c r="AP61" s="8">
        <f t="shared" si="5"/>
        <v>68</v>
      </c>
      <c r="AQ61" s="1">
        <f t="shared" si="6"/>
        <v>2</v>
      </c>
      <c r="AR61" s="1">
        <f t="shared" si="7"/>
        <v>68</v>
      </c>
      <c r="AS61" s="1">
        <f t="shared" si="8"/>
        <v>0</v>
      </c>
      <c r="AT61" s="8">
        <f t="shared" si="9"/>
        <v>68</v>
      </c>
    </row>
  </sheetData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2008-11-07T20:01:29Z</cp:lastPrinted>
  <dcterms:created xsi:type="dcterms:W3CDTF">2005-08-12T14:48:04Z</dcterms:created>
  <dcterms:modified xsi:type="dcterms:W3CDTF">2008-12-09T17:56:18Z</dcterms:modified>
  <cp:category/>
  <cp:version/>
  <cp:contentType/>
  <cp:contentStatus/>
</cp:coreProperties>
</file>