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<sst xmlns="http://schemas.openxmlformats.org/spreadsheetml/2006/main" count="261" uniqueCount="228">
  <si>
    <t>Platz</t>
  </si>
  <si>
    <t>Name</t>
  </si>
  <si>
    <t>Vorname</t>
  </si>
  <si>
    <t>Jg.</t>
  </si>
  <si>
    <t>Verein</t>
  </si>
  <si>
    <t>Düren</t>
  </si>
  <si>
    <t>Wegberg</t>
  </si>
  <si>
    <t>Eschweiler</t>
  </si>
  <si>
    <t>Titz</t>
  </si>
  <si>
    <t>Parelloop</t>
  </si>
  <si>
    <t>Eupen</t>
  </si>
  <si>
    <t>Alsdorf</t>
  </si>
  <si>
    <t>Kelmis</t>
  </si>
  <si>
    <t>Simmerath</t>
  </si>
  <si>
    <t>Landgraaf</t>
  </si>
  <si>
    <t>Huchem-St.</t>
  </si>
  <si>
    <t>Steckenborn</t>
  </si>
  <si>
    <t>Mützenich</t>
  </si>
  <si>
    <t>Konzen</t>
  </si>
  <si>
    <t>Derichsweiler</t>
  </si>
  <si>
    <t>Rohren</t>
  </si>
  <si>
    <t>Inde-Hahn</t>
  </si>
  <si>
    <t>Herzogenrath</t>
  </si>
  <si>
    <t>Roetgen</t>
  </si>
  <si>
    <t>Eicherscheid</t>
  </si>
  <si>
    <t>Obermaubach</t>
  </si>
  <si>
    <t>Mausbach</t>
  </si>
  <si>
    <t>Birkesdorf</t>
  </si>
  <si>
    <t>Dürwiß</t>
  </si>
  <si>
    <t>Bütgenbach</t>
  </si>
  <si>
    <t>Unterbruch</t>
  </si>
  <si>
    <t>Vossenack</t>
  </si>
  <si>
    <t>Hambach</t>
  </si>
  <si>
    <t>MC Eschweiler</t>
  </si>
  <si>
    <t>Dürener TV</t>
  </si>
  <si>
    <t>Würselen</t>
  </si>
  <si>
    <t>Arnoldsweiler</t>
  </si>
  <si>
    <t>Brunssum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</si>
  <si>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</si>
  <si>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</si>
  <si>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</si>
  <si>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</si>
  <si>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</si>
  <si>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</si>
  <si>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</si>
  <si>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</si>
  <si>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</si>
  <si>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(Düren)</t>
  </si>
  <si>
    <t>Germania 07 Dürwiß</t>
  </si>
  <si>
    <t>TV Obermaubach</t>
  </si>
  <si>
    <t>Krawanja</t>
  </si>
  <si>
    <t>Karin</t>
  </si>
  <si>
    <t>Wilczek</t>
  </si>
  <si>
    <t>Eva</t>
  </si>
  <si>
    <t>BSG Hilden</t>
  </si>
  <si>
    <t>Bragard</t>
  </si>
  <si>
    <t>Mitzon</t>
  </si>
  <si>
    <t>Christel</t>
  </si>
  <si>
    <t>TV Roetgen</t>
  </si>
  <si>
    <t>Maczkiewicz</t>
  </si>
  <si>
    <t>Monika</t>
  </si>
  <si>
    <t>LC Euskirchen</t>
  </si>
  <si>
    <t>Souvignier-Creutz</t>
  </si>
  <si>
    <t>Marlene</t>
  </si>
  <si>
    <t>Joseph</t>
  </si>
  <si>
    <t>Güldenberg</t>
  </si>
  <si>
    <t>Marga</t>
  </si>
  <si>
    <t>Miketta</t>
  </si>
  <si>
    <t>Helga</t>
  </si>
  <si>
    <t>Birkesdorfer Turnverein</t>
  </si>
  <si>
    <t>Heuel</t>
  </si>
  <si>
    <t>Rita</t>
  </si>
  <si>
    <t>LG Mützenich</t>
  </si>
  <si>
    <t>Bittner</t>
  </si>
  <si>
    <t xml:space="preserve"> Anni</t>
  </si>
  <si>
    <t>Maribo DK</t>
  </si>
  <si>
    <t>Gerling</t>
  </si>
  <si>
    <t xml:space="preserve"> Gabriele</t>
  </si>
  <si>
    <t>LLG Haan-Hilden</t>
  </si>
  <si>
    <t>Freund</t>
  </si>
  <si>
    <t xml:space="preserve"> Emily</t>
  </si>
  <si>
    <t>TG Neuss</t>
  </si>
  <si>
    <t>Uhr</t>
  </si>
  <si>
    <t xml:space="preserve"> Mathilde</t>
  </si>
  <si>
    <t>Erdweg</t>
  </si>
  <si>
    <t xml:space="preserve"> Anita</t>
  </si>
  <si>
    <t>SFC Erkelenz</t>
  </si>
  <si>
    <t>Nöthlings</t>
  </si>
  <si>
    <t xml:space="preserve"> Ilse</t>
  </si>
  <si>
    <t>SC Myhl LA</t>
  </si>
  <si>
    <t>Guhlemann</t>
  </si>
  <si>
    <t xml:space="preserve"> Ingrid</t>
  </si>
  <si>
    <t/>
  </si>
  <si>
    <t>Kleeberg</t>
  </si>
  <si>
    <t xml:space="preserve"> Veronika</t>
  </si>
  <si>
    <t>LT Alsdorf-Ost</t>
  </si>
  <si>
    <t>Bertram</t>
  </si>
  <si>
    <t xml:space="preserve"> Maria</t>
  </si>
  <si>
    <t>Schieffer</t>
  </si>
  <si>
    <t xml:space="preserve"> Christa</t>
  </si>
  <si>
    <t>Klinkenberg</t>
  </si>
  <si>
    <t>DLC Aachen</t>
  </si>
  <si>
    <t>Weihmann</t>
  </si>
  <si>
    <t xml:space="preserve"> Ellen</t>
  </si>
  <si>
    <t>LG RWE POWER</t>
  </si>
  <si>
    <t>Dittrich</t>
  </si>
  <si>
    <t xml:space="preserve"> Gisela</t>
  </si>
  <si>
    <t>TSV Alemannia Aachen</t>
  </si>
  <si>
    <t>Schulz</t>
  </si>
  <si>
    <t>DJK Jung Siegfried Herzogenrath</t>
  </si>
  <si>
    <t>Zimmer</t>
  </si>
  <si>
    <t xml:space="preserve"> Johanna</t>
  </si>
  <si>
    <t>Schieferdecker</t>
  </si>
  <si>
    <t xml:space="preserve"> Christiane</t>
  </si>
  <si>
    <t>Dürener TV 1847</t>
  </si>
  <si>
    <t>Schmitz</t>
  </si>
  <si>
    <t xml:space="preserve"> Dorle</t>
  </si>
  <si>
    <t>Schüller</t>
  </si>
  <si>
    <t>Zollsport</t>
  </si>
  <si>
    <t>Niessen</t>
  </si>
  <si>
    <t xml:space="preserve"> Renate</t>
  </si>
  <si>
    <t>TV Huchem-Stammeln</t>
  </si>
  <si>
    <t>Becker</t>
  </si>
  <si>
    <t xml:space="preserve"> Trudi</t>
  </si>
  <si>
    <t>Vilvo</t>
  </si>
  <si>
    <t xml:space="preserve"> Ursula</t>
  </si>
  <si>
    <t>1951</t>
  </si>
  <si>
    <t>Kerssemeeckers</t>
  </si>
  <si>
    <t>Nico</t>
  </si>
  <si>
    <t>AMADDO</t>
  </si>
  <si>
    <t>1954</t>
  </si>
  <si>
    <t>LG MÜTZENICH</t>
  </si>
  <si>
    <t>Legrand</t>
  </si>
  <si>
    <t>Josette</t>
  </si>
  <si>
    <t>1940</t>
  </si>
  <si>
    <t>Depreitere</t>
  </si>
  <si>
    <t>Hildegard</t>
  </si>
  <si>
    <t>1952</t>
  </si>
  <si>
    <t>Ayche</t>
  </si>
  <si>
    <t>Steinmetz</t>
  </si>
  <si>
    <t>Gerti</t>
  </si>
  <si>
    <t>Horn</t>
  </si>
  <si>
    <t>Marita</t>
  </si>
  <si>
    <t>1944</t>
  </si>
  <si>
    <t>Zabudkina</t>
  </si>
  <si>
    <t>Nina</t>
  </si>
  <si>
    <t>1938</t>
  </si>
  <si>
    <t>Höring</t>
  </si>
  <si>
    <t xml:space="preserve"> Gabi</t>
  </si>
  <si>
    <t>Baesweiler Lauftreff</t>
  </si>
  <si>
    <t>de Vos</t>
  </si>
  <si>
    <t>MARIJKE</t>
  </si>
  <si>
    <t>ROUMEN</t>
  </si>
  <si>
    <t>ANDREA</t>
  </si>
  <si>
    <t>Lauscher</t>
  </si>
  <si>
    <t>Anneliese</t>
  </si>
  <si>
    <t>TUS Schmidt</t>
  </si>
  <si>
    <t>Pfeiffer-Stolz</t>
  </si>
  <si>
    <t>ohne Verein</t>
  </si>
  <si>
    <t>Scheu</t>
  </si>
  <si>
    <t>Brigitte</t>
  </si>
  <si>
    <t>Krökel</t>
  </si>
  <si>
    <t>Bernadette</t>
  </si>
  <si>
    <t>SV Germania Eicherscheid</t>
  </si>
  <si>
    <t>Pater</t>
  </si>
  <si>
    <t>Tonnie</t>
  </si>
  <si>
    <t>Atletiek Maastricht</t>
  </si>
  <si>
    <t>Damoiseaux</t>
  </si>
  <si>
    <t>Grawinkel</t>
  </si>
  <si>
    <t>Rosi</t>
  </si>
  <si>
    <t>LC Kalltal</t>
  </si>
  <si>
    <t>Pauls</t>
  </si>
  <si>
    <t>Rosa</t>
  </si>
  <si>
    <t>Vos</t>
  </si>
  <si>
    <t>Marijke</t>
  </si>
  <si>
    <t>Kerkrade</t>
  </si>
  <si>
    <t>Esser-Jopen</t>
  </si>
  <si>
    <t>M</t>
  </si>
  <si>
    <t>Vrenken</t>
  </si>
  <si>
    <t>Alice</t>
  </si>
  <si>
    <t>Weert</t>
  </si>
  <si>
    <t>Reisser</t>
  </si>
  <si>
    <t>Maria</t>
  </si>
  <si>
    <t>Puth</t>
  </si>
  <si>
    <t>Dassen</t>
  </si>
  <si>
    <t>J</t>
  </si>
  <si>
    <t>Lanaken</t>
  </si>
  <si>
    <t>Haas-Beiretz</t>
  </si>
  <si>
    <t>Ursula</t>
  </si>
  <si>
    <t>Michels</t>
  </si>
  <si>
    <t>Mechthild</t>
  </si>
  <si>
    <t>Henn</t>
  </si>
  <si>
    <t>Sibille</t>
  </si>
  <si>
    <t>Meddy's LWT Koblenz</t>
  </si>
  <si>
    <t>Macht</t>
  </si>
  <si>
    <t>Krystyna</t>
  </si>
  <si>
    <t>Kraemer</t>
  </si>
  <si>
    <t>Schlag</t>
  </si>
  <si>
    <t>Liz</t>
  </si>
  <si>
    <t>Steinhart</t>
  </si>
  <si>
    <t>Anna-Maria</t>
  </si>
  <si>
    <t>S.V. Eilendorf</t>
  </si>
  <si>
    <t>1953</t>
  </si>
  <si>
    <t>Esser</t>
  </si>
  <si>
    <t xml:space="preserve"> Barbara</t>
  </si>
  <si>
    <t>LC Spiridon-Rureifel</t>
  </si>
  <si>
    <t>Wolf</t>
  </si>
  <si>
    <t>Gaby</t>
  </si>
  <si>
    <t>Grothues</t>
  </si>
  <si>
    <t>Dörte</t>
  </si>
  <si>
    <t>- kein Verein -</t>
  </si>
  <si>
    <t>Erdmann</t>
  </si>
  <si>
    <t>1945</t>
  </si>
  <si>
    <t>Ebert </t>
  </si>
  <si>
    <t>Ursula </t>
  </si>
  <si>
    <t>Krawanja </t>
  </si>
  <si>
    <t>Karin </t>
  </si>
  <si>
    <t>Marathon Club Eschweiler </t>
  </si>
  <si>
    <t>Esser </t>
  </si>
  <si>
    <t>Gisela </t>
  </si>
  <si>
    <t>MC Eschweiler </t>
  </si>
  <si>
    <t>Lehmann </t>
  </si>
  <si>
    <t>Ruth </t>
  </si>
  <si>
    <t>DJK Elmar Kohlscheid </t>
  </si>
  <si>
    <t>W60</t>
  </si>
  <si>
    <t>W 65</t>
  </si>
  <si>
    <t>W70</t>
  </si>
  <si>
    <t>Die siegerehrung findet am Samstag, dem 16. Januar 2010 in niederzier satt!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</si>
</sst>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name val="Verdana"/>
      <family val="2"/>
    </font>
    <font>
      <sz val="9"/>
      <color indexed="8"/>
      <name val="Arial"/>
      <family val="0"/>
    </font>
    <font>
      <sz val="9"/>
      <color indexed="18"/>
      <name val="Verdana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textRotation="180"/>
    </xf>
    <xf numFmtId="0" fontId="4" fillId="0" borderId="1" xfId="0" applyFont="1" applyFill="1" applyBorder="1" applyAlignment="1">
      <alignment horizontal="center" vertical="top" textRotation="180"/>
    </xf>
    <xf numFmtId="0" fontId="4" fillId="0" borderId="2" xfId="0" applyFont="1" applyBorder="1" applyAlignment="1">
      <alignment horizontal="center" vertical="top" textRotation="180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5" fillId="0" borderId="1" xfId="0" applyFont="1" applyBorder="1" applyAlignment="1" quotePrefix="1">
      <alignment/>
    </xf>
    <xf numFmtId="0" fontId="7" fillId="0" borderId="1" xfId="20" applyFont="1" applyFill="1" applyBorder="1" applyAlignment="1">
      <alignment wrapText="1"/>
      <protection/>
    </xf>
    <xf numFmtId="0" fontId="7" fillId="0" borderId="1" xfId="20" applyFont="1" applyFill="1" applyBorder="1" applyAlignment="1">
      <alignment horizontal="right" wrapText="1"/>
      <protection/>
    </xf>
    <xf numFmtId="0" fontId="8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1" xfId="0" applyNumberFormat="1" applyFont="1" applyBorder="1" applyAlignment="1" applyProtection="1">
      <alignment/>
      <protection locked="0"/>
    </xf>
    <xf numFmtId="1" fontId="5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0" borderId="1" xfId="20" applyFont="1" applyFill="1" applyBorder="1" applyAlignment="1">
      <alignment wrapText="1"/>
      <protection/>
    </xf>
    <xf numFmtId="0" fontId="10" fillId="0" borderId="1" xfId="20" applyFont="1" applyFill="1" applyBorder="1" applyAlignment="1">
      <alignment horizontal="right" wrapText="1"/>
      <protection/>
    </xf>
    <xf numFmtId="0" fontId="5" fillId="2" borderId="1" xfId="18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0" fillId="0" borderId="1" xfId="19" applyFont="1" applyFill="1" applyBorder="1" applyAlignment="1">
      <alignment wrapText="1"/>
      <protection/>
    </xf>
    <xf numFmtId="0" fontId="10" fillId="0" borderId="1" xfId="19" applyFont="1" applyFill="1" applyBorder="1" applyAlignment="1">
      <alignment horizontal="right" wrapText="1"/>
      <protection/>
    </xf>
    <xf numFmtId="0" fontId="6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6,3km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page=6&amp;eventid=2590&amp;lang=de&amp;contest=0&amp;name=Ergebnislisten%7CErgebnisliste%20AK&amp;CertificateLink=1&amp;perspage=3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workbookViewId="0" topLeftCell="A1">
      <selection activeCell="B9" sqref="B9"/>
    </sheetView>
  </sheetViews>
  <sheetFormatPr defaultColWidth="11.421875" defaultRowHeight="12.75"/>
  <cols>
    <col min="1" max="1" width="4.28125" style="31" customWidth="1"/>
    <col min="2" max="2" width="8.7109375" style="6" customWidth="1"/>
    <col min="3" max="3" width="7.57421875" style="6" customWidth="1"/>
    <col min="4" max="5" width="0.13671875" style="6" customWidth="1"/>
    <col min="6" max="39" width="2.7109375" style="6" customWidth="1"/>
    <col min="40" max="41" width="3.140625" style="6" customWidth="1"/>
    <col min="42" max="42" width="0.13671875" style="6" customWidth="1"/>
    <col min="43" max="43" width="4.7109375" style="6" customWidth="1"/>
    <col min="44" max="44" width="2.7109375" style="6" customWidth="1"/>
    <col min="45" max="45" width="3.7109375" style="6" customWidth="1"/>
    <col min="46" max="46" width="3.140625" style="6" customWidth="1"/>
    <col min="47" max="47" width="3.7109375" style="6" customWidth="1"/>
    <col min="48" max="48" width="13.140625" style="8" customWidth="1"/>
    <col min="49" max="49" width="5.00390625" style="8" customWidth="1"/>
    <col min="50" max="16384" width="11.421875" style="9" customWidth="1"/>
  </cols>
  <sheetData>
    <row r="1" spans="1:49" s="5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4" t="s">
        <v>1</v>
      </c>
      <c r="AW1" s="1" t="s">
        <v>0</v>
      </c>
    </row>
    <row r="2" spans="1:49" s="6" customFormat="1" ht="15.75" customHeight="1">
      <c r="A2" s="6">
        <v>1</v>
      </c>
      <c r="B2" s="7" t="s">
        <v>62</v>
      </c>
      <c r="C2" s="7" t="s">
        <v>63</v>
      </c>
      <c r="D2" s="7">
        <v>1954</v>
      </c>
      <c r="E2" s="7" t="s">
        <v>48</v>
      </c>
      <c r="F2" s="8">
        <v>48</v>
      </c>
      <c r="G2" s="9">
        <v>47</v>
      </c>
      <c r="H2" s="9">
        <v>49</v>
      </c>
      <c r="I2" s="9">
        <v>48</v>
      </c>
      <c r="J2" s="9">
        <v>50</v>
      </c>
      <c r="K2" s="9">
        <v>47</v>
      </c>
      <c r="L2" s="9"/>
      <c r="M2" s="9">
        <v>49</v>
      </c>
      <c r="N2" s="9"/>
      <c r="O2" s="9"/>
      <c r="P2" s="9"/>
      <c r="Q2" s="9"/>
      <c r="R2" s="9">
        <v>48</v>
      </c>
      <c r="S2" s="9">
        <v>48</v>
      </c>
      <c r="T2" s="9"/>
      <c r="U2" s="9"/>
      <c r="V2" s="9">
        <v>48</v>
      </c>
      <c r="W2" s="9">
        <v>48</v>
      </c>
      <c r="X2" s="8">
        <v>50</v>
      </c>
      <c r="Y2" s="8">
        <v>50</v>
      </c>
      <c r="Z2" s="9"/>
      <c r="AA2" s="9">
        <v>46</v>
      </c>
      <c r="AB2" s="9">
        <v>48</v>
      </c>
      <c r="AC2" s="9"/>
      <c r="AD2" s="9">
        <v>50</v>
      </c>
      <c r="AE2" s="9"/>
      <c r="AF2" s="9">
        <v>49</v>
      </c>
      <c r="AG2" s="9"/>
      <c r="AH2" s="9">
        <v>48</v>
      </c>
      <c r="AI2" s="9">
        <v>49</v>
      </c>
      <c r="AJ2" s="9"/>
      <c r="AK2" s="9"/>
      <c r="AL2" s="9">
        <v>49</v>
      </c>
      <c r="AM2" s="8">
        <v>49</v>
      </c>
      <c r="AN2" s="33">
        <v>46</v>
      </c>
      <c r="AO2" s="9">
        <v>47</v>
      </c>
      <c r="AP2" s="9"/>
      <c r="AQ2" s="8">
        <f aca="true" t="shared" si="0" ref="AQ2:AQ10">SUM(F2:AP2)</f>
        <v>1111</v>
      </c>
      <c r="AR2" s="6">
        <f aca="true" t="shared" si="1" ref="AR2:AR10">(COUNT(F2:AP2))</f>
        <v>23</v>
      </c>
      <c r="AS2" s="6">
        <f aca="true" t="shared" si="2" ref="AS2:AS10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734</v>
      </c>
      <c r="AT2" s="6">
        <f aca="true" t="shared" si="3" ref="AT2:AT10">IF(COUNT(F2:AP2)&lt;22,IF(COUNT(F2:AP2)&gt;14,(COUNT(F2:AP2)-15),0)*20,120)</f>
        <v>120</v>
      </c>
      <c r="AU2" s="8">
        <f aca="true" t="shared" si="4" ref="AU2:AU10">AS2+AT2</f>
        <v>854</v>
      </c>
      <c r="AV2" s="8"/>
      <c r="AW2" s="8"/>
    </row>
    <row r="3" spans="1:49" s="6" customFormat="1" ht="15.75" customHeight="1">
      <c r="A3" s="6">
        <v>2</v>
      </c>
      <c r="B3" s="10" t="s">
        <v>82</v>
      </c>
      <c r="C3" s="10" t="s">
        <v>83</v>
      </c>
      <c r="D3" s="10">
        <v>1953</v>
      </c>
      <c r="E3" s="10" t="s">
        <v>48</v>
      </c>
      <c r="G3" s="11">
        <v>47</v>
      </c>
      <c r="H3" s="9">
        <v>47</v>
      </c>
      <c r="I3" s="9"/>
      <c r="J3" s="9">
        <v>46</v>
      </c>
      <c r="K3" s="9">
        <v>46</v>
      </c>
      <c r="L3" s="9"/>
      <c r="M3" s="9">
        <v>48</v>
      </c>
      <c r="N3" s="9"/>
      <c r="O3" s="9">
        <v>48</v>
      </c>
      <c r="P3" s="9">
        <v>50</v>
      </c>
      <c r="Q3" s="9"/>
      <c r="R3" s="9">
        <v>49</v>
      </c>
      <c r="S3" s="9"/>
      <c r="T3" s="9">
        <v>48</v>
      </c>
      <c r="U3" s="9">
        <v>50</v>
      </c>
      <c r="V3" s="9"/>
      <c r="W3" s="9"/>
      <c r="X3" s="9">
        <v>50</v>
      </c>
      <c r="Y3" s="9">
        <v>47</v>
      </c>
      <c r="Z3" s="9"/>
      <c r="AA3" s="9">
        <v>47</v>
      </c>
      <c r="AB3" s="9">
        <v>49</v>
      </c>
      <c r="AC3" s="9"/>
      <c r="AD3" s="9"/>
      <c r="AE3" s="8">
        <v>49</v>
      </c>
      <c r="AF3" s="9"/>
      <c r="AG3" s="9"/>
      <c r="AH3" s="9"/>
      <c r="AI3" s="9"/>
      <c r="AJ3" s="9">
        <v>48</v>
      </c>
      <c r="AK3" s="9"/>
      <c r="AL3" s="9"/>
      <c r="AM3" s="8">
        <v>48</v>
      </c>
      <c r="AN3" s="8">
        <v>43</v>
      </c>
      <c r="AO3" s="9">
        <v>48</v>
      </c>
      <c r="AP3" s="9"/>
      <c r="AQ3" s="8">
        <f t="shared" si="0"/>
        <v>908</v>
      </c>
      <c r="AR3" s="6">
        <f t="shared" si="1"/>
        <v>19</v>
      </c>
      <c r="AS3" s="6">
        <f t="shared" si="2"/>
        <v>726</v>
      </c>
      <c r="AT3" s="6">
        <f t="shared" si="3"/>
        <v>80</v>
      </c>
      <c r="AU3" s="8">
        <f t="shared" si="4"/>
        <v>806</v>
      </c>
      <c r="AW3" s="12"/>
    </row>
    <row r="4" spans="1:49" s="6" customFormat="1" ht="15.75" customHeight="1">
      <c r="A4" s="6">
        <v>3</v>
      </c>
      <c r="B4" s="10" t="s">
        <v>98</v>
      </c>
      <c r="C4" s="8" t="s">
        <v>99</v>
      </c>
      <c r="D4" s="10">
        <v>1951</v>
      </c>
      <c r="E4" s="10" t="s">
        <v>95</v>
      </c>
      <c r="H4" s="6">
        <v>50</v>
      </c>
      <c r="K4" s="6">
        <v>50</v>
      </c>
      <c r="O4" s="6">
        <v>50</v>
      </c>
      <c r="S4" s="6">
        <v>50</v>
      </c>
      <c r="T4" s="6">
        <v>50</v>
      </c>
      <c r="Z4" s="6">
        <v>50</v>
      </c>
      <c r="AA4" s="6">
        <v>50</v>
      </c>
      <c r="AC4" s="6">
        <v>49</v>
      </c>
      <c r="AE4" s="6">
        <v>50</v>
      </c>
      <c r="AF4" s="6">
        <v>50</v>
      </c>
      <c r="AI4" s="6">
        <v>50</v>
      </c>
      <c r="AM4" s="8">
        <v>50</v>
      </c>
      <c r="AN4" s="8">
        <v>49</v>
      </c>
      <c r="AQ4" s="8">
        <f t="shared" si="0"/>
        <v>648</v>
      </c>
      <c r="AR4" s="6">
        <f t="shared" si="1"/>
        <v>13</v>
      </c>
      <c r="AS4" s="6">
        <f t="shared" si="2"/>
        <v>648</v>
      </c>
      <c r="AT4" s="6">
        <f t="shared" si="3"/>
        <v>0</v>
      </c>
      <c r="AU4" s="8">
        <f t="shared" si="4"/>
        <v>648</v>
      </c>
      <c r="AV4" s="8"/>
      <c r="AW4" s="8"/>
    </row>
    <row r="5" spans="1:48" s="6" customFormat="1" ht="15.75" customHeight="1">
      <c r="A5" s="6">
        <v>5</v>
      </c>
      <c r="B5" s="7" t="s">
        <v>56</v>
      </c>
      <c r="C5" s="7" t="s">
        <v>57</v>
      </c>
      <c r="D5" s="16">
        <v>1950</v>
      </c>
      <c r="E5" s="16" t="s">
        <v>58</v>
      </c>
      <c r="F5" s="8">
        <v>50</v>
      </c>
      <c r="H5" s="6">
        <v>49</v>
      </c>
      <c r="L5" s="6">
        <v>50</v>
      </c>
      <c r="N5" s="6">
        <v>50</v>
      </c>
      <c r="Y5" s="6">
        <v>50</v>
      </c>
      <c r="Z5" s="6">
        <v>49</v>
      </c>
      <c r="AA5" s="6">
        <v>49</v>
      </c>
      <c r="AC5" s="6">
        <v>50</v>
      </c>
      <c r="AH5" s="6">
        <v>50</v>
      </c>
      <c r="AJ5" s="6">
        <v>50</v>
      </c>
      <c r="AL5" s="6">
        <v>50</v>
      </c>
      <c r="AO5" s="6">
        <v>50</v>
      </c>
      <c r="AQ5" s="8">
        <f t="shared" si="0"/>
        <v>597</v>
      </c>
      <c r="AR5" s="6">
        <f t="shared" si="1"/>
        <v>12</v>
      </c>
      <c r="AS5" s="6">
        <f t="shared" si="2"/>
        <v>597</v>
      </c>
      <c r="AT5" s="6">
        <f t="shared" si="3"/>
        <v>0</v>
      </c>
      <c r="AU5" s="8">
        <f t="shared" si="4"/>
        <v>597</v>
      </c>
      <c r="AV5" s="15"/>
    </row>
    <row r="6" spans="1:48" s="6" customFormat="1" ht="15.75" customHeight="1">
      <c r="A6" s="6">
        <v>4</v>
      </c>
      <c r="B6" s="7" t="s">
        <v>55</v>
      </c>
      <c r="C6" s="7" t="s">
        <v>51</v>
      </c>
      <c r="D6" s="7">
        <v>1943</v>
      </c>
      <c r="E6" s="7" t="s">
        <v>47</v>
      </c>
      <c r="F6" s="9">
        <v>50</v>
      </c>
      <c r="N6" s="6">
        <v>46</v>
      </c>
      <c r="P6" s="6">
        <v>48</v>
      </c>
      <c r="T6" s="6">
        <v>49</v>
      </c>
      <c r="V6" s="6">
        <v>50</v>
      </c>
      <c r="Z6" s="6">
        <v>50</v>
      </c>
      <c r="AB6" s="6">
        <v>48</v>
      </c>
      <c r="AC6" s="6">
        <v>49</v>
      </c>
      <c r="AF6" s="6">
        <v>48</v>
      </c>
      <c r="AH6" s="6">
        <v>49</v>
      </c>
      <c r="AI6" s="6">
        <v>47</v>
      </c>
      <c r="AK6" s="6">
        <v>50</v>
      </c>
      <c r="AQ6" s="8">
        <f t="shared" si="0"/>
        <v>584</v>
      </c>
      <c r="AR6" s="6">
        <f t="shared" si="1"/>
        <v>12</v>
      </c>
      <c r="AS6" s="6">
        <f t="shared" si="2"/>
        <v>584</v>
      </c>
      <c r="AT6" s="6">
        <f t="shared" si="3"/>
        <v>0</v>
      </c>
      <c r="AU6" s="8">
        <f t="shared" si="4"/>
        <v>584</v>
      </c>
      <c r="AV6" s="15"/>
    </row>
    <row r="7" spans="1:49" s="6" customFormat="1" ht="15.75" customHeight="1">
      <c r="A7" s="6">
        <v>6</v>
      </c>
      <c r="B7" s="7" t="s">
        <v>119</v>
      </c>
      <c r="C7" s="7" t="s">
        <v>120</v>
      </c>
      <c r="D7" s="7">
        <v>1953</v>
      </c>
      <c r="E7" s="7" t="s">
        <v>121</v>
      </c>
      <c r="I7" s="6">
        <v>50</v>
      </c>
      <c r="K7" s="6">
        <v>48</v>
      </c>
      <c r="L7" s="6">
        <v>49</v>
      </c>
      <c r="M7" s="6">
        <v>50</v>
      </c>
      <c r="T7" s="6">
        <v>49</v>
      </c>
      <c r="V7" s="6">
        <v>49</v>
      </c>
      <c r="Y7" s="6">
        <v>48</v>
      </c>
      <c r="Z7" s="6">
        <v>47</v>
      </c>
      <c r="AA7" s="6">
        <v>48</v>
      </c>
      <c r="AB7" s="6">
        <v>50</v>
      </c>
      <c r="AN7" s="8">
        <v>47</v>
      </c>
      <c r="AQ7" s="8">
        <f t="shared" si="0"/>
        <v>535</v>
      </c>
      <c r="AR7" s="6">
        <f t="shared" si="1"/>
        <v>11</v>
      </c>
      <c r="AS7" s="6">
        <f t="shared" si="2"/>
        <v>535</v>
      </c>
      <c r="AT7" s="6">
        <f t="shared" si="3"/>
        <v>0</v>
      </c>
      <c r="AU7" s="8">
        <f t="shared" si="4"/>
        <v>535</v>
      </c>
      <c r="AV7" s="8"/>
      <c r="AW7" s="8"/>
    </row>
    <row r="8" spans="1:49" s="6" customFormat="1" ht="15.75" customHeight="1">
      <c r="A8" s="6">
        <v>7</v>
      </c>
      <c r="B8" s="16" t="s">
        <v>50</v>
      </c>
      <c r="C8" s="16" t="s">
        <v>51</v>
      </c>
      <c r="D8" s="16">
        <v>1951</v>
      </c>
      <c r="E8" s="16" t="s">
        <v>33</v>
      </c>
      <c r="F8" s="6">
        <v>50</v>
      </c>
      <c r="H8" s="9">
        <v>46</v>
      </c>
      <c r="I8" s="9"/>
      <c r="J8" s="9">
        <v>47</v>
      </c>
      <c r="K8" s="9"/>
      <c r="L8" s="9"/>
      <c r="M8" s="9"/>
      <c r="N8" s="9"/>
      <c r="O8" s="9"/>
      <c r="P8" s="9">
        <v>48</v>
      </c>
      <c r="Q8" s="9"/>
      <c r="R8" s="9"/>
      <c r="S8" s="9"/>
      <c r="T8" s="9">
        <v>46</v>
      </c>
      <c r="U8" s="9"/>
      <c r="V8" s="9">
        <v>50</v>
      </c>
      <c r="W8" s="9">
        <v>49</v>
      </c>
      <c r="X8" s="9"/>
      <c r="Y8" s="9"/>
      <c r="Z8" s="9">
        <v>45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8">
        <f t="shared" si="0"/>
        <v>381</v>
      </c>
      <c r="AR8" s="6">
        <f t="shared" si="1"/>
        <v>8</v>
      </c>
      <c r="AS8" s="6">
        <f t="shared" si="2"/>
        <v>381</v>
      </c>
      <c r="AT8" s="6">
        <f t="shared" si="3"/>
        <v>0</v>
      </c>
      <c r="AU8" s="8">
        <f t="shared" si="4"/>
        <v>381</v>
      </c>
      <c r="AV8" s="8"/>
      <c r="AW8" s="8"/>
    </row>
    <row r="9" spans="1:49" s="6" customFormat="1" ht="15.75" customHeight="1">
      <c r="A9" s="6">
        <v>8</v>
      </c>
      <c r="B9" s="17" t="s">
        <v>100</v>
      </c>
      <c r="C9" s="9" t="s">
        <v>91</v>
      </c>
      <c r="D9" s="17">
        <v>1953</v>
      </c>
      <c r="E9" s="17" t="s">
        <v>101</v>
      </c>
      <c r="H9" s="6">
        <v>48</v>
      </c>
      <c r="R9" s="6">
        <v>50</v>
      </c>
      <c r="V9" s="6">
        <v>50</v>
      </c>
      <c r="W9" s="6">
        <v>50</v>
      </c>
      <c r="Z9" s="6">
        <v>48</v>
      </c>
      <c r="AH9" s="6">
        <v>49</v>
      </c>
      <c r="AO9" s="6">
        <v>49</v>
      </c>
      <c r="AQ9" s="8">
        <f t="shared" si="0"/>
        <v>344</v>
      </c>
      <c r="AR9" s="6">
        <f t="shared" si="1"/>
        <v>7</v>
      </c>
      <c r="AS9" s="6">
        <f t="shared" si="2"/>
        <v>344</v>
      </c>
      <c r="AT9" s="6">
        <f t="shared" si="3"/>
        <v>0</v>
      </c>
      <c r="AU9" s="8">
        <f t="shared" si="4"/>
        <v>344</v>
      </c>
      <c r="AV9" s="8"/>
      <c r="AW9" s="8"/>
    </row>
    <row r="10" spans="1:49" s="6" customFormat="1" ht="15.75" customHeight="1">
      <c r="A10" s="6">
        <v>9</v>
      </c>
      <c r="B10" s="16" t="s">
        <v>65</v>
      </c>
      <c r="C10" s="16" t="s">
        <v>66</v>
      </c>
      <c r="D10" s="16">
        <v>1950</v>
      </c>
      <c r="E10" s="16" t="s">
        <v>48</v>
      </c>
      <c r="F10" s="8">
        <v>46</v>
      </c>
      <c r="G10" s="11"/>
      <c r="H10" s="6">
        <v>50</v>
      </c>
      <c r="I10" s="9">
        <v>49</v>
      </c>
      <c r="J10" s="9"/>
      <c r="K10" s="9">
        <v>45</v>
      </c>
      <c r="L10" s="9"/>
      <c r="M10" s="9"/>
      <c r="N10" s="9"/>
      <c r="O10" s="9"/>
      <c r="P10" s="9"/>
      <c r="Q10" s="9"/>
      <c r="R10" s="9">
        <v>48</v>
      </c>
      <c r="S10" s="9"/>
      <c r="T10" s="9">
        <v>47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8">
        <f t="shared" si="0"/>
        <v>285</v>
      </c>
      <c r="AR10" s="6">
        <f t="shared" si="1"/>
        <v>6</v>
      </c>
      <c r="AS10" s="6">
        <f t="shared" si="2"/>
        <v>285</v>
      </c>
      <c r="AT10" s="6">
        <f t="shared" si="3"/>
        <v>0</v>
      </c>
      <c r="AU10" s="8">
        <f t="shared" si="4"/>
        <v>285</v>
      </c>
      <c r="AV10" s="8"/>
      <c r="AW10" s="8"/>
    </row>
    <row r="13" ht="12">
      <c r="B13" s="8" t="s">
        <v>224</v>
      </c>
    </row>
    <row r="14" spans="1:49" s="6" customFormat="1" ht="15.75" customHeight="1">
      <c r="A14" s="6">
        <v>1</v>
      </c>
      <c r="B14" s="10" t="s">
        <v>96</v>
      </c>
      <c r="C14" s="10" t="s">
        <v>97</v>
      </c>
      <c r="D14" s="10">
        <v>1946</v>
      </c>
      <c r="E14" s="10" t="s">
        <v>95</v>
      </c>
      <c r="F14" s="9"/>
      <c r="G14" s="11">
        <v>50</v>
      </c>
      <c r="H14" s="11">
        <v>50</v>
      </c>
      <c r="I14" s="9">
        <v>50</v>
      </c>
      <c r="J14" s="9"/>
      <c r="K14" s="9">
        <v>50</v>
      </c>
      <c r="L14" s="9"/>
      <c r="M14" s="9"/>
      <c r="N14" s="9"/>
      <c r="O14" s="9"/>
      <c r="P14" s="9"/>
      <c r="Q14" s="9"/>
      <c r="R14" s="9">
        <v>50</v>
      </c>
      <c r="S14" s="9">
        <v>50</v>
      </c>
      <c r="T14" s="9">
        <v>50</v>
      </c>
      <c r="U14" s="9"/>
      <c r="V14" s="9"/>
      <c r="W14" s="9"/>
      <c r="X14" s="8">
        <v>50</v>
      </c>
      <c r="Y14" s="9"/>
      <c r="Z14" s="9">
        <v>50</v>
      </c>
      <c r="AA14" s="9">
        <v>50</v>
      </c>
      <c r="AB14" s="9">
        <v>50</v>
      </c>
      <c r="AC14" s="9"/>
      <c r="AD14" s="9"/>
      <c r="AE14" s="9"/>
      <c r="AF14" s="9">
        <v>50</v>
      </c>
      <c r="AG14" s="9"/>
      <c r="AH14" s="9"/>
      <c r="AI14" s="9">
        <v>50</v>
      </c>
      <c r="AJ14" s="9"/>
      <c r="AK14" s="9"/>
      <c r="AL14" s="9"/>
      <c r="AM14" s="8">
        <v>50</v>
      </c>
      <c r="AN14" s="33">
        <v>49</v>
      </c>
      <c r="AO14" s="9">
        <v>50</v>
      </c>
      <c r="AP14" s="9"/>
      <c r="AQ14" s="8">
        <f>SUM(F14:AP14)</f>
        <v>799</v>
      </c>
      <c r="AR14" s="6">
        <f>(COUNT(F14:AP14))</f>
        <v>16</v>
      </c>
      <c r="AS14" s="6">
        <f>IF(COUNT(F14:AP14)&gt;0,LARGE(F14:AP14,1),0)+IF(COUNT(F14:AP14)&gt;1,LARGE(F14:AP14,2),0)+IF(COUNT(F14:AP14)&gt;2,LARGE(F14:AP14,3),0)+IF(COUNT(F14:AP14)&gt;3,LARGE(F14:AP14,4),0)+IF(COUNT(F14:AP14)&gt;4,LARGE(F14:AP14,5),0)+IF(COUNT(F14:AP14)&gt;5,LARGE(F14:AP14,6),0)+IF(COUNT(F14:AP14)&gt;6,LARGE(F14:AP14,7),0)+IF(COUNT(F14:AP14)&gt;7,LARGE(F14:AP14,8),0)+IF(COUNT(F14:AP14)&gt;8,LARGE(F14:AP14,9),0)+IF(COUNT(F14:AP14)&gt;9,LARGE(F14:AP14,10),0)+IF(COUNT(F14:AP14)&gt;10,LARGE(F14:AP14,11),0)+IF(COUNT(F14:AP14)&gt;11,LARGE(F14:AP14,12),0)+IF(COUNT(F14:AP14)&gt;12,LARGE(F14:AP14,13),0)+IF(COUNT(F14:AP14)&gt;13,LARGE(F14:AP14,14),0)+IF(COUNT(F14:AP14)&gt;14,LARGE(F14:AP14,15),0)</f>
        <v>750</v>
      </c>
      <c r="AT14" s="6">
        <f>IF(COUNT(F14:AP14)&lt;22,IF(COUNT(F14:AP14)&gt;14,(COUNT(F14:AP14)-15),0)*20,120)</f>
        <v>20</v>
      </c>
      <c r="AU14" s="8">
        <f>AS14+AT14</f>
        <v>770</v>
      </c>
      <c r="AV14" s="8"/>
      <c r="AW14" s="8"/>
    </row>
    <row r="15" spans="1:49" s="6" customFormat="1" ht="15.75" customHeight="1">
      <c r="A15" s="6">
        <v>2</v>
      </c>
      <c r="B15" s="13" t="s">
        <v>141</v>
      </c>
      <c r="C15" s="13" t="s">
        <v>142</v>
      </c>
      <c r="D15" s="14" t="s">
        <v>143</v>
      </c>
      <c r="E15" s="13" t="s">
        <v>131</v>
      </c>
      <c r="K15" s="6">
        <v>50</v>
      </c>
      <c r="N15" s="6">
        <v>47</v>
      </c>
      <c r="R15" s="6">
        <v>49</v>
      </c>
      <c r="U15" s="6">
        <v>49</v>
      </c>
      <c r="X15" s="6">
        <v>49</v>
      </c>
      <c r="Y15" s="6">
        <v>50</v>
      </c>
      <c r="AA15" s="6">
        <v>49</v>
      </c>
      <c r="AB15" s="6">
        <v>49</v>
      </c>
      <c r="AC15" s="6">
        <v>49</v>
      </c>
      <c r="AD15" s="6">
        <v>49</v>
      </c>
      <c r="AF15" s="6">
        <v>49</v>
      </c>
      <c r="AI15" s="6">
        <v>48</v>
      </c>
      <c r="AJ15" s="6">
        <v>49</v>
      </c>
      <c r="AM15" s="6">
        <v>50</v>
      </c>
      <c r="AN15" s="8">
        <v>49</v>
      </c>
      <c r="AQ15" s="6">
        <f>SUM(F15:AP15)</f>
        <v>735</v>
      </c>
      <c r="AR15" s="6">
        <f>(COUNT(F15:AP15))</f>
        <v>15</v>
      </c>
      <c r="AS15" s="6">
        <f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</f>
        <v>735</v>
      </c>
      <c r="AT15" s="6">
        <f>IF(COUNT(F15:AP15)&lt;22,IF(COUNT(F15:AP15)&gt;14,(COUNT(F15:AP15)-15),0)*20,120)</f>
        <v>0</v>
      </c>
      <c r="AU15" s="8">
        <f>AS15+AT15</f>
        <v>735</v>
      </c>
      <c r="AV15" s="8"/>
      <c r="AW15" s="8"/>
    </row>
    <row r="16" spans="1:49" s="6" customFormat="1" ht="15.75" customHeight="1">
      <c r="A16" s="6">
        <v>3</v>
      </c>
      <c r="B16" s="16" t="s">
        <v>52</v>
      </c>
      <c r="C16" s="16" t="s">
        <v>53</v>
      </c>
      <c r="D16" s="16">
        <v>1946</v>
      </c>
      <c r="E16" s="16" t="s">
        <v>54</v>
      </c>
      <c r="F16" s="9">
        <v>50</v>
      </c>
      <c r="G16" s="11"/>
      <c r="H16" s="9"/>
      <c r="I16" s="9"/>
      <c r="J16" s="9"/>
      <c r="K16" s="9">
        <v>50</v>
      </c>
      <c r="L16" s="9"/>
      <c r="M16" s="9"/>
      <c r="N16" s="9"/>
      <c r="O16" s="9"/>
      <c r="P16" s="9">
        <v>49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v>48</v>
      </c>
      <c r="AB16" s="9"/>
      <c r="AC16" s="9">
        <v>50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8">
        <f>SUM(F16:AP16)</f>
        <v>247</v>
      </c>
      <c r="AR16" s="6">
        <f>(COUNT(F16:AP16))</f>
        <v>5</v>
      </c>
      <c r="AS16" s="6">
        <f>IF(COUNT(F16:AP16)&gt;0,LARGE(F16:AP16,1),0)+IF(COUNT(F16:AP16)&gt;1,LARGE(F16:AP16,2),0)+IF(COUNT(F16:AP16)&gt;2,LARGE(F16:AP16,3),0)+IF(COUNT(F16:AP16)&gt;3,LARGE(F16:AP16,4),0)+IF(COUNT(F16:AP16)&gt;4,LARGE(F16:AP16,5),0)+IF(COUNT(F16:AP16)&gt;5,LARGE(F16:AP16,6),0)+IF(COUNT(F16:AP16)&gt;6,LARGE(F16:AP16,7),0)+IF(COUNT(F16:AP16)&gt;7,LARGE(F16:AP16,8),0)+IF(COUNT(F16:AP16)&gt;8,LARGE(F16:AP16,9),0)+IF(COUNT(F16:AP16)&gt;9,LARGE(F16:AP16,10),0)+IF(COUNT(F16:AP16)&gt;10,LARGE(F16:AP16,11),0)+IF(COUNT(F16:AP16)&gt;11,LARGE(F16:AP16,12),0)+IF(COUNT(F16:AP16)&gt;12,LARGE(F16:AP16,13),0)+IF(COUNT(F16:AP16)&gt;13,LARGE(F16:AP16,14),0)+IF(COUNT(F16:AP16)&gt;14,LARGE(F16:AP16,15),0)</f>
        <v>247</v>
      </c>
      <c r="AT16" s="6">
        <f>IF(COUNT(F16:AP16)&lt;22,IF(COUNT(F16:AP16)&gt;14,(COUNT(F16:AP16)-15),0)*20,120)</f>
        <v>0</v>
      </c>
      <c r="AU16" s="8">
        <f>AS16+AT16</f>
        <v>247</v>
      </c>
      <c r="AW16" s="12"/>
    </row>
    <row r="18" ht="12">
      <c r="B18" s="8" t="s">
        <v>225</v>
      </c>
    </row>
    <row r="19" spans="1:49" s="6" customFormat="1" ht="15.75" customHeight="1">
      <c r="A19" s="6">
        <v>1</v>
      </c>
      <c r="B19" s="7" t="s">
        <v>70</v>
      </c>
      <c r="C19" s="7" t="s">
        <v>71</v>
      </c>
      <c r="D19" s="7">
        <v>1942</v>
      </c>
      <c r="E19" s="7" t="s">
        <v>72</v>
      </c>
      <c r="F19" s="8">
        <v>49</v>
      </c>
      <c r="G19" s="6">
        <v>50</v>
      </c>
      <c r="K19" s="6">
        <v>50</v>
      </c>
      <c r="M19" s="6">
        <v>50</v>
      </c>
      <c r="N19" s="6">
        <v>49</v>
      </c>
      <c r="O19" s="6">
        <v>50</v>
      </c>
      <c r="Q19" s="6">
        <v>50</v>
      </c>
      <c r="R19" s="6">
        <v>50</v>
      </c>
      <c r="U19" s="6">
        <v>50</v>
      </c>
      <c r="V19" s="6">
        <v>50</v>
      </c>
      <c r="W19" s="6">
        <v>50</v>
      </c>
      <c r="X19" s="8">
        <v>50</v>
      </c>
      <c r="Y19" s="8">
        <v>50</v>
      </c>
      <c r="AA19" s="6">
        <v>50</v>
      </c>
      <c r="AB19" s="6">
        <v>50</v>
      </c>
      <c r="AC19" s="6">
        <v>50</v>
      </c>
      <c r="AD19" s="6">
        <v>50</v>
      </c>
      <c r="AE19" s="8">
        <v>50</v>
      </c>
      <c r="AF19" s="6">
        <v>50</v>
      </c>
      <c r="AG19" s="6">
        <v>50</v>
      </c>
      <c r="AH19" s="6">
        <v>50</v>
      </c>
      <c r="AI19" s="6">
        <v>50</v>
      </c>
      <c r="AJ19" s="6">
        <v>50</v>
      </c>
      <c r="AL19" s="6">
        <v>50</v>
      </c>
      <c r="AM19" s="8">
        <v>50</v>
      </c>
      <c r="AN19" s="33">
        <v>50</v>
      </c>
      <c r="AO19" s="6">
        <v>50</v>
      </c>
      <c r="AQ19" s="8">
        <f>SUM(F19:AP19)</f>
        <v>1348</v>
      </c>
      <c r="AR19" s="6">
        <f>(COUNT(F19:AP19))</f>
        <v>27</v>
      </c>
      <c r="AS19" s="6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</f>
        <v>750</v>
      </c>
      <c r="AT19" s="6">
        <f>IF(COUNT(F19:AP19)&lt;22,IF(COUNT(F19:AP19)&gt;14,(COUNT(F19:AP19)-15),0)*20,120)</f>
        <v>120</v>
      </c>
      <c r="AU19" s="8">
        <f>AS19+AT19</f>
        <v>870</v>
      </c>
      <c r="AV19" s="8"/>
      <c r="AW19" s="8"/>
    </row>
    <row r="20" spans="1:49" s="6" customFormat="1" ht="15.75" customHeight="1">
      <c r="A20" s="6">
        <v>2</v>
      </c>
      <c r="B20" s="16" t="s">
        <v>67</v>
      </c>
      <c r="C20" s="16" t="s">
        <v>68</v>
      </c>
      <c r="D20" s="16">
        <v>1941</v>
      </c>
      <c r="E20" s="16" t="s">
        <v>69</v>
      </c>
      <c r="F20" s="8">
        <v>50</v>
      </c>
      <c r="G20" s="11"/>
      <c r="H20" s="9">
        <v>50</v>
      </c>
      <c r="I20" s="9"/>
      <c r="J20" s="9"/>
      <c r="K20" s="9"/>
      <c r="L20" s="9">
        <v>50</v>
      </c>
      <c r="M20" s="9"/>
      <c r="N20" s="9">
        <v>50</v>
      </c>
      <c r="O20" s="9"/>
      <c r="P20" s="9">
        <v>50</v>
      </c>
      <c r="Q20" s="9"/>
      <c r="R20" s="9"/>
      <c r="S20" s="9"/>
      <c r="T20" s="9">
        <v>50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8">
        <f>SUM(F20:AP20)</f>
        <v>300</v>
      </c>
      <c r="AR20" s="6">
        <f>(COUNT(F20:AP20))</f>
        <v>6</v>
      </c>
      <c r="AS20" s="6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</f>
        <v>300</v>
      </c>
      <c r="AT20" s="6">
        <f>IF(COUNT(F20:AP20)&lt;22,IF(COUNT(F20:AP20)&gt;14,(COUNT(F20:AP20)-15),0)*20,120)</f>
        <v>0</v>
      </c>
      <c r="AU20" s="8">
        <f>AS20+AT20</f>
        <v>300</v>
      </c>
      <c r="AV20" s="8"/>
      <c r="AW20" s="8"/>
    </row>
    <row r="21" spans="1:49" s="6" customFormat="1" ht="15.75" customHeight="1">
      <c r="A21" s="6">
        <v>3</v>
      </c>
      <c r="B21" s="17" t="s">
        <v>112</v>
      </c>
      <c r="C21" s="9" t="s">
        <v>113</v>
      </c>
      <c r="D21" s="17">
        <v>1944</v>
      </c>
      <c r="E21" s="17" t="s">
        <v>114</v>
      </c>
      <c r="H21" s="6">
        <v>50</v>
      </c>
      <c r="I21" s="6">
        <v>50</v>
      </c>
      <c r="N21" s="6">
        <v>48</v>
      </c>
      <c r="AG21" s="6">
        <v>49</v>
      </c>
      <c r="AI21" s="6">
        <v>49</v>
      </c>
      <c r="AO21" s="6">
        <v>49</v>
      </c>
      <c r="AQ21" s="8">
        <f>SUM(F21:AP21)</f>
        <v>295</v>
      </c>
      <c r="AR21" s="6">
        <f>(COUNT(F21:AP21))</f>
        <v>6</v>
      </c>
      <c r="AS21" s="6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</f>
        <v>295</v>
      </c>
      <c r="AT21" s="6">
        <f>IF(COUNT(F21:AP21)&lt;22,IF(COUNT(F21:AP21)&gt;14,(COUNT(F21:AP21)-15),0)*20,120)</f>
        <v>0</v>
      </c>
      <c r="AU21" s="8">
        <f>AS21+AT21</f>
        <v>295</v>
      </c>
      <c r="AV21" s="8"/>
      <c r="AW21" s="8"/>
    </row>
    <row r="23" ht="12">
      <c r="B23" s="8" t="s">
        <v>226</v>
      </c>
    </row>
    <row r="24" spans="1:49" s="6" customFormat="1" ht="15.75" customHeight="1">
      <c r="A24" s="6">
        <v>10</v>
      </c>
      <c r="B24" s="16" t="s">
        <v>124</v>
      </c>
      <c r="C24" s="16" t="s">
        <v>125</v>
      </c>
      <c r="D24" s="16">
        <v>1939</v>
      </c>
      <c r="E24" s="16" t="s">
        <v>121</v>
      </c>
      <c r="I24" s="6">
        <v>50</v>
      </c>
      <c r="K24" s="6">
        <v>49</v>
      </c>
      <c r="Z24" s="6">
        <v>50</v>
      </c>
      <c r="AB24" s="6">
        <v>50</v>
      </c>
      <c r="AC24" s="6">
        <v>50</v>
      </c>
      <c r="AG24" s="6">
        <v>50</v>
      </c>
      <c r="AH24" s="6">
        <v>50</v>
      </c>
      <c r="AI24" s="6">
        <v>50</v>
      </c>
      <c r="AJ24" s="6">
        <v>50</v>
      </c>
      <c r="AM24" s="6">
        <v>50</v>
      </c>
      <c r="AQ24" s="8">
        <f>SUM(F24:AP24)</f>
        <v>499</v>
      </c>
      <c r="AR24" s="6">
        <f>(COUNT(F24:AP24))</f>
        <v>10</v>
      </c>
      <c r="AS24" s="6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</f>
        <v>499</v>
      </c>
      <c r="AT24" s="6">
        <f>IF(COUNT(F24:AP24)&lt;22,IF(COUNT(F24:AP24)&gt;14,(COUNT(F24:AP24)-15),0)*20,120)</f>
        <v>0</v>
      </c>
      <c r="AU24" s="8">
        <f>AS24+AT24</f>
        <v>499</v>
      </c>
      <c r="AV24" s="8"/>
      <c r="AW24" s="8"/>
    </row>
    <row r="26" spans="2:49" s="6" customFormat="1" ht="12">
      <c r="B26" s="7"/>
      <c r="C26" s="7" t="s">
        <v>227</v>
      </c>
      <c r="D26" s="7"/>
      <c r="E26" s="7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8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8"/>
      <c r="AU26" s="8"/>
      <c r="AW26" s="12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54"/>
  <sheetViews>
    <sheetView workbookViewId="0" topLeftCell="A1">
      <selection activeCell="B2" sqref="B2"/>
    </sheetView>
  </sheetViews>
  <sheetFormatPr defaultColWidth="11.421875" defaultRowHeight="15.75" customHeight="1"/>
  <sheetData>
    <row r="2" spans="1:49" s="6" customFormat="1" ht="15.75" customHeight="1">
      <c r="A2" s="6">
        <v>17</v>
      </c>
      <c r="B2" s="17" t="s">
        <v>108</v>
      </c>
      <c r="C2" s="9" t="s">
        <v>106</v>
      </c>
      <c r="D2" s="17">
        <v>1947</v>
      </c>
      <c r="E2" s="17" t="s">
        <v>109</v>
      </c>
      <c r="H2" s="6">
        <v>50</v>
      </c>
      <c r="L2" s="6">
        <v>50</v>
      </c>
      <c r="AA2" s="6">
        <v>49</v>
      </c>
      <c r="AQ2" s="8">
        <f aca="true" t="shared" si="0" ref="AQ2:AQ33">SUM(F2:AP2)</f>
        <v>149</v>
      </c>
      <c r="AR2" s="6">
        <f aca="true" t="shared" si="1" ref="AR2:AR33">(COUNT(F2:AP2))</f>
        <v>3</v>
      </c>
      <c r="AS2" s="6">
        <f aca="true" t="shared" si="2" ref="AS2:AS33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149</v>
      </c>
      <c r="AT2" s="6">
        <f aca="true" t="shared" si="3" ref="AT2:AT33">IF(COUNT(F2:AP2)&lt;22,IF(COUNT(F2:AP2)&gt;14,(COUNT(F2:AP2)-15),0)*20,120)</f>
        <v>0</v>
      </c>
      <c r="AU2" s="8">
        <f aca="true" t="shared" si="4" ref="AU2:AU33">AS2+AT2</f>
        <v>149</v>
      </c>
      <c r="AV2" s="8"/>
      <c r="AW2" s="8"/>
    </row>
    <row r="3" spans="1:49" s="6" customFormat="1" ht="15.75" customHeight="1">
      <c r="A3" s="6">
        <v>18</v>
      </c>
      <c r="B3" s="6" t="s">
        <v>154</v>
      </c>
      <c r="C3" s="6" t="s">
        <v>155</v>
      </c>
      <c r="D3" s="6">
        <v>52</v>
      </c>
      <c r="E3" s="6" t="s">
        <v>156</v>
      </c>
      <c r="Q3" s="6">
        <v>49</v>
      </c>
      <c r="Y3" s="6">
        <v>46</v>
      </c>
      <c r="AF3" s="6">
        <v>48</v>
      </c>
      <c r="AQ3" s="8">
        <f t="shared" si="0"/>
        <v>143</v>
      </c>
      <c r="AR3" s="6">
        <f t="shared" si="1"/>
        <v>3</v>
      </c>
      <c r="AS3" s="6">
        <f t="shared" si="2"/>
        <v>143</v>
      </c>
      <c r="AT3" s="6">
        <f t="shared" si="3"/>
        <v>0</v>
      </c>
      <c r="AU3" s="8">
        <f t="shared" si="4"/>
        <v>143</v>
      </c>
      <c r="AV3" s="8"/>
      <c r="AW3" s="8"/>
    </row>
    <row r="4" spans="1:49" s="6" customFormat="1" ht="15.75" customHeight="1">
      <c r="A4" s="6">
        <v>36</v>
      </c>
      <c r="B4" s="17" t="s">
        <v>110</v>
      </c>
      <c r="C4" s="9" t="s">
        <v>111</v>
      </c>
      <c r="D4" s="17">
        <v>1945</v>
      </c>
      <c r="E4" s="17" t="s">
        <v>107</v>
      </c>
      <c r="H4" s="6">
        <v>49</v>
      </c>
      <c r="AJ4" s="6">
        <v>49</v>
      </c>
      <c r="AQ4" s="8">
        <f t="shared" si="0"/>
        <v>98</v>
      </c>
      <c r="AR4" s="6">
        <f t="shared" si="1"/>
        <v>2</v>
      </c>
      <c r="AS4" s="6">
        <f t="shared" si="2"/>
        <v>98</v>
      </c>
      <c r="AT4" s="6">
        <f t="shared" si="3"/>
        <v>0</v>
      </c>
      <c r="AU4" s="8">
        <f t="shared" si="4"/>
        <v>98</v>
      </c>
      <c r="AV4" s="8"/>
      <c r="AW4" s="8"/>
    </row>
    <row r="5" spans="1:49" s="9" customFormat="1" ht="15.75" customHeight="1">
      <c r="A5" s="6">
        <v>27</v>
      </c>
      <c r="B5" s="22" t="s">
        <v>206</v>
      </c>
      <c r="C5" s="23" t="s">
        <v>207</v>
      </c>
      <c r="D5" s="23">
        <v>1952</v>
      </c>
      <c r="E5" s="2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>
        <v>45</v>
      </c>
      <c r="AB5" s="6"/>
      <c r="AC5" s="6">
        <v>48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8">
        <f t="shared" si="0"/>
        <v>93</v>
      </c>
      <c r="AR5" s="6">
        <f t="shared" si="1"/>
        <v>2</v>
      </c>
      <c r="AS5" s="6">
        <f t="shared" si="2"/>
        <v>93</v>
      </c>
      <c r="AT5" s="6">
        <f t="shared" si="3"/>
        <v>0</v>
      </c>
      <c r="AU5" s="8">
        <f t="shared" si="4"/>
        <v>93</v>
      </c>
      <c r="AV5" s="8"/>
      <c r="AW5" s="8"/>
    </row>
    <row r="6" spans="1:49" s="9" customFormat="1" ht="15.75" customHeight="1">
      <c r="A6" s="6">
        <v>26</v>
      </c>
      <c r="B6" s="17" t="s">
        <v>117</v>
      </c>
      <c r="C6" s="9" t="s">
        <v>91</v>
      </c>
      <c r="D6" s="17">
        <v>1943</v>
      </c>
      <c r="E6" s="17" t="s">
        <v>118</v>
      </c>
      <c r="F6" s="6"/>
      <c r="G6" s="6"/>
      <c r="H6" s="6">
        <v>48</v>
      </c>
      <c r="I6" s="6"/>
      <c r="J6" s="6"/>
      <c r="K6" s="6"/>
      <c r="L6" s="6"/>
      <c r="M6" s="6"/>
      <c r="N6" s="6"/>
      <c r="O6" s="6"/>
      <c r="P6" s="6">
        <v>47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8">
        <f t="shared" si="0"/>
        <v>95</v>
      </c>
      <c r="AR6" s="6">
        <f t="shared" si="1"/>
        <v>2</v>
      </c>
      <c r="AS6" s="6">
        <f t="shared" si="2"/>
        <v>95</v>
      </c>
      <c r="AT6" s="6">
        <f t="shared" si="3"/>
        <v>0</v>
      </c>
      <c r="AU6" s="8">
        <f t="shared" si="4"/>
        <v>95</v>
      </c>
      <c r="AV6" s="8"/>
      <c r="AW6" s="8"/>
    </row>
    <row r="7" spans="1:49" s="9" customFormat="1" ht="15.75" customHeight="1">
      <c r="A7" s="6">
        <v>38</v>
      </c>
      <c r="B7" s="17" t="s">
        <v>115</v>
      </c>
      <c r="C7" s="9" t="s">
        <v>116</v>
      </c>
      <c r="D7" s="17">
        <v>1943</v>
      </c>
      <c r="E7" s="17" t="s">
        <v>107</v>
      </c>
      <c r="F7" s="6"/>
      <c r="G7" s="6"/>
      <c r="H7" s="6">
        <v>49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>
        <v>48</v>
      </c>
      <c r="AK7" s="6"/>
      <c r="AL7" s="6"/>
      <c r="AM7" s="6"/>
      <c r="AN7" s="6"/>
      <c r="AO7" s="6"/>
      <c r="AP7" s="6"/>
      <c r="AQ7" s="8">
        <f t="shared" si="0"/>
        <v>97</v>
      </c>
      <c r="AR7" s="6">
        <f t="shared" si="1"/>
        <v>2</v>
      </c>
      <c r="AS7" s="6">
        <f t="shared" si="2"/>
        <v>97</v>
      </c>
      <c r="AT7" s="6">
        <f t="shared" si="3"/>
        <v>0</v>
      </c>
      <c r="AU7" s="8">
        <f t="shared" si="4"/>
        <v>97</v>
      </c>
      <c r="AV7" s="8"/>
      <c r="AW7" s="8"/>
    </row>
    <row r="8" spans="1:49" s="9" customFormat="1" ht="15.75" customHeight="1">
      <c r="A8" s="6">
        <v>20</v>
      </c>
      <c r="B8" s="18" t="s">
        <v>157</v>
      </c>
      <c r="C8" s="18" t="s">
        <v>51</v>
      </c>
      <c r="D8" s="18">
        <v>1948</v>
      </c>
      <c r="E8" s="18" t="s">
        <v>158</v>
      </c>
      <c r="F8" s="6"/>
      <c r="G8" s="6"/>
      <c r="H8" s="6"/>
      <c r="I8" s="6"/>
      <c r="J8" s="6"/>
      <c r="K8" s="6"/>
      <c r="L8" s="6"/>
      <c r="M8" s="6"/>
      <c r="N8" s="6"/>
      <c r="O8" s="6"/>
      <c r="P8" s="6">
        <v>50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49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8">
        <f t="shared" si="0"/>
        <v>99</v>
      </c>
      <c r="AR8" s="6">
        <f t="shared" si="1"/>
        <v>2</v>
      </c>
      <c r="AS8" s="6">
        <f t="shared" si="2"/>
        <v>99</v>
      </c>
      <c r="AT8" s="6">
        <f t="shared" si="3"/>
        <v>0</v>
      </c>
      <c r="AU8" s="8">
        <f t="shared" si="4"/>
        <v>99</v>
      </c>
      <c r="AV8" s="8"/>
      <c r="AW8" s="8"/>
    </row>
    <row r="9" spans="1:49" s="9" customFormat="1" ht="15.75" customHeight="1">
      <c r="A9" s="6">
        <v>21</v>
      </c>
      <c r="B9" s="17" t="s">
        <v>164</v>
      </c>
      <c r="C9" s="17" t="s">
        <v>165</v>
      </c>
      <c r="D9" s="17">
        <v>1952</v>
      </c>
      <c r="E9" s="17" t="s">
        <v>166</v>
      </c>
      <c r="F9" s="6"/>
      <c r="G9" s="6"/>
      <c r="H9" s="6"/>
      <c r="I9" s="6"/>
      <c r="J9" s="6"/>
      <c r="K9" s="6"/>
      <c r="L9" s="6"/>
      <c r="M9" s="6"/>
      <c r="N9" s="6"/>
      <c r="O9" s="6">
        <v>50</v>
      </c>
      <c r="P9" s="6"/>
      <c r="Q9" s="6"/>
      <c r="R9" s="6">
        <v>49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8">
        <f t="shared" si="0"/>
        <v>99</v>
      </c>
      <c r="AR9" s="6">
        <f t="shared" si="1"/>
        <v>2</v>
      </c>
      <c r="AS9" s="6">
        <f t="shared" si="2"/>
        <v>99</v>
      </c>
      <c r="AT9" s="6">
        <f t="shared" si="3"/>
        <v>0</v>
      </c>
      <c r="AU9" s="8">
        <f t="shared" si="4"/>
        <v>99</v>
      </c>
      <c r="AV9" s="8"/>
      <c r="AW9" s="8"/>
    </row>
    <row r="10" spans="1:49" s="9" customFormat="1" ht="15.75" customHeight="1">
      <c r="A10" s="6">
        <v>23</v>
      </c>
      <c r="B10" s="17" t="s">
        <v>87</v>
      </c>
      <c r="C10" s="17" t="s">
        <v>88</v>
      </c>
      <c r="D10" s="17">
        <v>1950</v>
      </c>
      <c r="E10" s="17" t="s">
        <v>89</v>
      </c>
      <c r="G10" s="11">
        <v>49</v>
      </c>
      <c r="AE10" s="8">
        <v>50</v>
      </c>
      <c r="AQ10" s="8">
        <f t="shared" si="0"/>
        <v>99</v>
      </c>
      <c r="AR10" s="6">
        <f t="shared" si="1"/>
        <v>2</v>
      </c>
      <c r="AS10" s="6">
        <f t="shared" si="2"/>
        <v>99</v>
      </c>
      <c r="AT10" s="6">
        <f t="shared" si="3"/>
        <v>0</v>
      </c>
      <c r="AU10" s="8">
        <f t="shared" si="4"/>
        <v>99</v>
      </c>
      <c r="AV10" s="6"/>
      <c r="AW10" s="6"/>
    </row>
    <row r="11" spans="1:49" s="9" customFormat="1" ht="15.75" customHeight="1">
      <c r="A11" s="6">
        <v>22</v>
      </c>
      <c r="B11" s="17" t="s">
        <v>161</v>
      </c>
      <c r="C11" s="17" t="s">
        <v>162</v>
      </c>
      <c r="D11" s="17">
        <v>1954</v>
      </c>
      <c r="E11" s="17" t="s">
        <v>163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50</v>
      </c>
      <c r="S11" s="6"/>
      <c r="T11" s="6"/>
      <c r="U11" s="6"/>
      <c r="V11" s="6"/>
      <c r="W11" s="6"/>
      <c r="X11" s="6"/>
      <c r="Y11" s="6">
        <v>49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8">
        <f t="shared" si="0"/>
        <v>99</v>
      </c>
      <c r="AR11" s="6">
        <f t="shared" si="1"/>
        <v>2</v>
      </c>
      <c r="AS11" s="6">
        <f t="shared" si="2"/>
        <v>99</v>
      </c>
      <c r="AT11" s="6">
        <f t="shared" si="3"/>
        <v>0</v>
      </c>
      <c r="AU11" s="8">
        <f t="shared" si="4"/>
        <v>99</v>
      </c>
      <c r="AV11" s="8"/>
      <c r="AW11" s="8"/>
    </row>
    <row r="12" spans="1:49" s="9" customFormat="1" ht="15.75" customHeight="1">
      <c r="A12" s="6">
        <v>24</v>
      </c>
      <c r="B12" s="19" t="s">
        <v>147</v>
      </c>
      <c r="C12" s="19" t="s">
        <v>148</v>
      </c>
      <c r="D12" s="19">
        <v>1953</v>
      </c>
      <c r="E12" s="19" t="s">
        <v>149</v>
      </c>
      <c r="F12" s="6"/>
      <c r="G12" s="6"/>
      <c r="H12" s="6"/>
      <c r="I12" s="6"/>
      <c r="J12" s="6"/>
      <c r="K12" s="6"/>
      <c r="L12" s="6">
        <v>48</v>
      </c>
      <c r="M12" s="6"/>
      <c r="N12" s="6"/>
      <c r="O12" s="6"/>
      <c r="P12" s="6">
        <v>49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>
        <f t="shared" si="0"/>
        <v>97</v>
      </c>
      <c r="AR12" s="6">
        <f t="shared" si="1"/>
        <v>2</v>
      </c>
      <c r="AS12" s="6">
        <f t="shared" si="2"/>
        <v>97</v>
      </c>
      <c r="AT12" s="6">
        <f t="shared" si="3"/>
        <v>0</v>
      </c>
      <c r="AU12" s="8">
        <f t="shared" si="4"/>
        <v>97</v>
      </c>
      <c r="AV12" s="8"/>
      <c r="AW12" s="8"/>
    </row>
    <row r="13" spans="1:49" s="9" customFormat="1" ht="15.75" customHeight="1">
      <c r="A13" s="6">
        <v>19</v>
      </c>
      <c r="B13" s="16" t="s">
        <v>168</v>
      </c>
      <c r="C13" s="16" t="s">
        <v>169</v>
      </c>
      <c r="D13" s="16">
        <v>1942</v>
      </c>
      <c r="E13" s="16" t="s">
        <v>170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50</v>
      </c>
      <c r="S13" s="6"/>
      <c r="T13" s="6"/>
      <c r="U13" s="6"/>
      <c r="V13" s="6"/>
      <c r="W13" s="6"/>
      <c r="X13" s="6">
        <v>50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8">
        <f t="shared" si="0"/>
        <v>100</v>
      </c>
      <c r="AR13" s="6">
        <f t="shared" si="1"/>
        <v>2</v>
      </c>
      <c r="AS13" s="6">
        <f t="shared" si="2"/>
        <v>100</v>
      </c>
      <c r="AT13" s="6">
        <f t="shared" si="3"/>
        <v>0</v>
      </c>
      <c r="AU13" s="8">
        <f t="shared" si="4"/>
        <v>100</v>
      </c>
      <c r="AV13" s="8"/>
      <c r="AW13" s="8"/>
    </row>
    <row r="14" spans="1:49" s="9" customFormat="1" ht="15.75" customHeight="1">
      <c r="A14" s="6">
        <v>63</v>
      </c>
      <c r="B14" s="17" t="s">
        <v>105</v>
      </c>
      <c r="C14" s="9" t="s">
        <v>106</v>
      </c>
      <c r="D14" s="17">
        <v>1952</v>
      </c>
      <c r="E14" s="17" t="s">
        <v>107</v>
      </c>
      <c r="F14" s="6"/>
      <c r="G14" s="6"/>
      <c r="H14" s="6">
        <v>44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>
        <v>45</v>
      </c>
      <c r="AK14" s="6"/>
      <c r="AL14" s="6"/>
      <c r="AM14" s="6"/>
      <c r="AN14" s="6"/>
      <c r="AO14" s="6"/>
      <c r="AP14" s="6"/>
      <c r="AQ14" s="8">
        <f t="shared" si="0"/>
        <v>89</v>
      </c>
      <c r="AR14" s="6">
        <f t="shared" si="1"/>
        <v>2</v>
      </c>
      <c r="AS14" s="6">
        <f t="shared" si="2"/>
        <v>89</v>
      </c>
      <c r="AT14" s="6">
        <f t="shared" si="3"/>
        <v>0</v>
      </c>
      <c r="AU14" s="8">
        <f t="shared" si="4"/>
        <v>89</v>
      </c>
      <c r="AV14" s="8"/>
      <c r="AW14" s="8"/>
    </row>
    <row r="15" spans="1:49" s="9" customFormat="1" ht="15.75" customHeight="1">
      <c r="A15" s="6">
        <v>25</v>
      </c>
      <c r="B15" s="20" t="s">
        <v>138</v>
      </c>
      <c r="C15" s="20" t="s">
        <v>51</v>
      </c>
      <c r="D15" s="21" t="s">
        <v>130</v>
      </c>
      <c r="E15" s="20"/>
      <c r="F15" s="6"/>
      <c r="G15" s="6"/>
      <c r="H15" s="6"/>
      <c r="I15" s="6"/>
      <c r="J15" s="6"/>
      <c r="K15" s="6">
        <v>49</v>
      </c>
      <c r="L15" s="6"/>
      <c r="M15" s="6"/>
      <c r="N15" s="6"/>
      <c r="O15" s="6"/>
      <c r="P15" s="6"/>
      <c r="Q15" s="6"/>
      <c r="R15" s="6">
        <v>47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8">
        <f t="shared" si="0"/>
        <v>96</v>
      </c>
      <c r="AR15" s="6">
        <f t="shared" si="1"/>
        <v>2</v>
      </c>
      <c r="AS15" s="6">
        <f t="shared" si="2"/>
        <v>96</v>
      </c>
      <c r="AT15" s="6">
        <f t="shared" si="3"/>
        <v>0</v>
      </c>
      <c r="AU15" s="8">
        <f t="shared" si="4"/>
        <v>96</v>
      </c>
      <c r="AV15" s="8"/>
      <c r="AW15" s="8"/>
    </row>
    <row r="16" spans="1:49" s="9" customFormat="1" ht="15.75" customHeight="1">
      <c r="A16" s="6">
        <v>28</v>
      </c>
      <c r="B16" s="20" t="s">
        <v>144</v>
      </c>
      <c r="C16" s="20" t="s">
        <v>145</v>
      </c>
      <c r="D16" s="21" t="s">
        <v>146</v>
      </c>
      <c r="E16" s="20"/>
      <c r="F16" s="6"/>
      <c r="G16" s="6"/>
      <c r="H16" s="6"/>
      <c r="I16" s="6"/>
      <c r="J16" s="6"/>
      <c r="K16" s="6">
        <v>50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>
        <f t="shared" si="0"/>
        <v>50</v>
      </c>
      <c r="AR16" s="6">
        <f t="shared" si="1"/>
        <v>1</v>
      </c>
      <c r="AS16" s="6">
        <f t="shared" si="2"/>
        <v>50</v>
      </c>
      <c r="AT16" s="6">
        <f t="shared" si="3"/>
        <v>0</v>
      </c>
      <c r="AU16" s="8">
        <f t="shared" si="4"/>
        <v>50</v>
      </c>
      <c r="AV16" s="8"/>
      <c r="AW16" s="8"/>
    </row>
    <row r="17" spans="1:49" s="9" customFormat="1" ht="15.75" customHeight="1">
      <c r="A17" s="6">
        <v>61</v>
      </c>
      <c r="B17" s="17" t="s">
        <v>102</v>
      </c>
      <c r="C17" s="9" t="s">
        <v>103</v>
      </c>
      <c r="D17" s="17">
        <v>1954</v>
      </c>
      <c r="E17" s="17" t="s">
        <v>104</v>
      </c>
      <c r="F17" s="6"/>
      <c r="G17" s="6"/>
      <c r="H17" s="6">
        <v>45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8">
        <f t="shared" si="0"/>
        <v>45</v>
      </c>
      <c r="AR17" s="6">
        <f t="shared" si="1"/>
        <v>1</v>
      </c>
      <c r="AS17" s="6">
        <f t="shared" si="2"/>
        <v>45</v>
      </c>
      <c r="AT17" s="6">
        <f t="shared" si="3"/>
        <v>0</v>
      </c>
      <c r="AU17" s="8">
        <f t="shared" si="4"/>
        <v>45</v>
      </c>
      <c r="AV17" s="8"/>
      <c r="AW17" s="8"/>
    </row>
    <row r="18" spans="1:49" s="9" customFormat="1" ht="15.75" customHeight="1">
      <c r="A18" s="6">
        <v>62</v>
      </c>
      <c r="B18" s="24" t="s">
        <v>178</v>
      </c>
      <c r="C18" s="24" t="s">
        <v>179</v>
      </c>
      <c r="D18" s="24">
        <v>50</v>
      </c>
      <c r="E18" s="24" t="s">
        <v>180</v>
      </c>
      <c r="F18" s="6"/>
      <c r="G18" s="6"/>
      <c r="H18" s="6"/>
      <c r="I18" s="6"/>
      <c r="J18" s="6">
        <v>45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8">
        <f t="shared" si="0"/>
        <v>45</v>
      </c>
      <c r="AR18" s="6">
        <f t="shared" si="1"/>
        <v>1</v>
      </c>
      <c r="AS18" s="6">
        <f t="shared" si="2"/>
        <v>45</v>
      </c>
      <c r="AT18" s="6">
        <f t="shared" si="3"/>
        <v>0</v>
      </c>
      <c r="AU18" s="8">
        <f t="shared" si="4"/>
        <v>45</v>
      </c>
      <c r="AV18" s="8"/>
      <c r="AW18" s="8"/>
    </row>
    <row r="19" spans="1:49" s="9" customFormat="1" ht="15.75" customHeight="1">
      <c r="A19" s="6">
        <v>37</v>
      </c>
      <c r="B19" s="24" t="s">
        <v>173</v>
      </c>
      <c r="C19" s="24" t="s">
        <v>174</v>
      </c>
      <c r="D19" s="24">
        <v>53</v>
      </c>
      <c r="E19" s="24" t="s">
        <v>175</v>
      </c>
      <c r="F19" s="6"/>
      <c r="G19" s="6"/>
      <c r="H19" s="6"/>
      <c r="I19" s="6"/>
      <c r="J19" s="6">
        <v>49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8">
        <f t="shared" si="0"/>
        <v>49</v>
      </c>
      <c r="AR19" s="6">
        <f t="shared" si="1"/>
        <v>1</v>
      </c>
      <c r="AS19" s="6">
        <f t="shared" si="2"/>
        <v>49</v>
      </c>
      <c r="AT19" s="6">
        <f t="shared" si="3"/>
        <v>0</v>
      </c>
      <c r="AU19" s="8">
        <f t="shared" si="4"/>
        <v>49</v>
      </c>
      <c r="AV19" s="8"/>
      <c r="AW19" s="8"/>
    </row>
    <row r="20" spans="1:49" s="9" customFormat="1" ht="15.75" customHeight="1">
      <c r="A20" s="6">
        <v>50</v>
      </c>
      <c r="B20" s="20" t="s">
        <v>139</v>
      </c>
      <c r="C20" s="20" t="s">
        <v>140</v>
      </c>
      <c r="D20" s="21" t="s">
        <v>130</v>
      </c>
      <c r="E20" s="20"/>
      <c r="F20" s="6"/>
      <c r="G20" s="6"/>
      <c r="H20" s="6"/>
      <c r="I20" s="6"/>
      <c r="J20" s="6"/>
      <c r="K20" s="6">
        <v>48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8">
        <f t="shared" si="0"/>
        <v>48</v>
      </c>
      <c r="AR20" s="6">
        <f t="shared" si="1"/>
        <v>1</v>
      </c>
      <c r="AS20" s="6">
        <f t="shared" si="2"/>
        <v>48</v>
      </c>
      <c r="AT20" s="6">
        <f t="shared" si="3"/>
        <v>0</v>
      </c>
      <c r="AU20" s="8">
        <f t="shared" si="4"/>
        <v>48</v>
      </c>
      <c r="AV20" s="8"/>
      <c r="AW20" s="8"/>
    </row>
    <row r="21" spans="1:49" s="9" customFormat="1" ht="15.75" customHeight="1">
      <c r="A21" s="6">
        <v>29</v>
      </c>
      <c r="B21" s="16" t="s">
        <v>199</v>
      </c>
      <c r="C21" s="16" t="s">
        <v>200</v>
      </c>
      <c r="D21" s="16">
        <v>1946</v>
      </c>
      <c r="E21" s="16" t="s">
        <v>201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v>50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8">
        <f t="shared" si="0"/>
        <v>50</v>
      </c>
      <c r="AR21" s="6">
        <f t="shared" si="1"/>
        <v>1</v>
      </c>
      <c r="AS21" s="6">
        <f t="shared" si="2"/>
        <v>50</v>
      </c>
      <c r="AT21" s="6">
        <f t="shared" si="3"/>
        <v>0</v>
      </c>
      <c r="AU21" s="8">
        <f t="shared" si="4"/>
        <v>50</v>
      </c>
      <c r="AV21" s="8"/>
      <c r="AW21" s="8"/>
    </row>
    <row r="22" spans="1:49" s="9" customFormat="1" ht="15.75" customHeight="1">
      <c r="A22" s="6">
        <v>39</v>
      </c>
      <c r="B22" s="16" t="s">
        <v>197</v>
      </c>
      <c r="C22" s="16" t="s">
        <v>198</v>
      </c>
      <c r="D22" s="16">
        <v>1951</v>
      </c>
      <c r="E22" s="16" t="s">
        <v>101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>
        <v>49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8">
        <f t="shared" si="0"/>
        <v>49</v>
      </c>
      <c r="AR22" s="6">
        <f t="shared" si="1"/>
        <v>1</v>
      </c>
      <c r="AS22" s="6">
        <f t="shared" si="2"/>
        <v>49</v>
      </c>
      <c r="AT22" s="6">
        <f t="shared" si="3"/>
        <v>0</v>
      </c>
      <c r="AU22" s="8">
        <f t="shared" si="4"/>
        <v>49</v>
      </c>
      <c r="AV22" s="8"/>
      <c r="AW22" s="8"/>
    </row>
    <row r="23" spans="1:49" s="9" customFormat="1" ht="15.75" customHeight="1">
      <c r="A23" s="6">
        <v>40</v>
      </c>
      <c r="B23" s="18" t="s">
        <v>159</v>
      </c>
      <c r="C23" s="18" t="s">
        <v>160</v>
      </c>
      <c r="D23" s="18">
        <v>1940</v>
      </c>
      <c r="E23" s="18" t="s">
        <v>158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v>49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8">
        <f t="shared" si="0"/>
        <v>49</v>
      </c>
      <c r="AR23" s="6">
        <f t="shared" si="1"/>
        <v>1</v>
      </c>
      <c r="AS23" s="6">
        <f t="shared" si="2"/>
        <v>49</v>
      </c>
      <c r="AT23" s="6">
        <f t="shared" si="3"/>
        <v>0</v>
      </c>
      <c r="AU23" s="8">
        <f t="shared" si="4"/>
        <v>49</v>
      </c>
      <c r="AV23" s="8"/>
      <c r="AW23" s="8"/>
    </row>
    <row r="24" spans="1:49" s="9" customFormat="1" ht="15.75" customHeight="1">
      <c r="A24" s="6">
        <v>41</v>
      </c>
      <c r="B24" s="25" t="s">
        <v>152</v>
      </c>
      <c r="C24" s="26" t="s">
        <v>153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49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8">
        <f t="shared" si="0"/>
        <v>49</v>
      </c>
      <c r="AR24" s="6">
        <f t="shared" si="1"/>
        <v>1</v>
      </c>
      <c r="AS24" s="6">
        <f t="shared" si="2"/>
        <v>49</v>
      </c>
      <c r="AT24" s="6">
        <f t="shared" si="3"/>
        <v>0</v>
      </c>
      <c r="AU24" s="8">
        <f t="shared" si="4"/>
        <v>49</v>
      </c>
      <c r="AV24" s="8"/>
      <c r="AW24" s="8"/>
    </row>
    <row r="25" spans="1:49" s="9" customFormat="1" ht="15.75" customHeight="1">
      <c r="A25" s="6">
        <v>30</v>
      </c>
      <c r="B25" s="24" t="s">
        <v>181</v>
      </c>
      <c r="C25" s="24" t="s">
        <v>182</v>
      </c>
      <c r="D25" s="24">
        <v>48</v>
      </c>
      <c r="E25" s="24" t="s">
        <v>183</v>
      </c>
      <c r="F25" s="6"/>
      <c r="G25" s="6"/>
      <c r="H25" s="6"/>
      <c r="I25" s="6"/>
      <c r="J25" s="6">
        <v>50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8">
        <f t="shared" si="0"/>
        <v>50</v>
      </c>
      <c r="AR25" s="6">
        <f t="shared" si="1"/>
        <v>1</v>
      </c>
      <c r="AS25" s="6">
        <f t="shared" si="2"/>
        <v>50</v>
      </c>
      <c r="AT25" s="6">
        <f t="shared" si="3"/>
        <v>0</v>
      </c>
      <c r="AU25" s="8">
        <f t="shared" si="4"/>
        <v>50</v>
      </c>
      <c r="AV25" s="8"/>
      <c r="AW25" s="8"/>
    </row>
    <row r="26" spans="1:49" s="9" customFormat="1" ht="15.75" customHeight="1">
      <c r="A26" s="6">
        <v>42</v>
      </c>
      <c r="B26" s="6" t="s">
        <v>171</v>
      </c>
      <c r="C26" s="6" t="s">
        <v>172</v>
      </c>
      <c r="D26" s="6"/>
      <c r="E26" s="6" t="s">
        <v>72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49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8">
        <f t="shared" si="0"/>
        <v>49</v>
      </c>
      <c r="AR26" s="6">
        <f t="shared" si="1"/>
        <v>1</v>
      </c>
      <c r="AS26" s="6">
        <f t="shared" si="2"/>
        <v>49</v>
      </c>
      <c r="AT26" s="6">
        <f t="shared" si="3"/>
        <v>0</v>
      </c>
      <c r="AU26" s="8">
        <f t="shared" si="4"/>
        <v>49</v>
      </c>
      <c r="AV26" s="8"/>
      <c r="AW26" s="8"/>
    </row>
    <row r="27" spans="1:49" s="9" customFormat="1" ht="15.75" customHeight="1">
      <c r="A27" s="6">
        <v>56</v>
      </c>
      <c r="B27" s="17" t="s">
        <v>189</v>
      </c>
      <c r="C27" s="17" t="s">
        <v>190</v>
      </c>
      <c r="D27" s="17">
        <v>1953</v>
      </c>
      <c r="E27" s="17" t="s">
        <v>92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47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8">
        <f t="shared" si="0"/>
        <v>47</v>
      </c>
      <c r="AR27" s="6">
        <f t="shared" si="1"/>
        <v>1</v>
      </c>
      <c r="AS27" s="6">
        <f t="shared" si="2"/>
        <v>47</v>
      </c>
      <c r="AT27" s="6">
        <f t="shared" si="3"/>
        <v>0</v>
      </c>
      <c r="AU27" s="8">
        <f t="shared" si="4"/>
        <v>47</v>
      </c>
      <c r="AV27" s="8"/>
      <c r="AW27" s="8"/>
    </row>
    <row r="28" spans="1:49" s="9" customFormat="1" ht="15.75" customHeight="1">
      <c r="A28" s="6">
        <v>43</v>
      </c>
      <c r="B28" s="16" t="s">
        <v>59</v>
      </c>
      <c r="C28" s="16" t="s">
        <v>60</v>
      </c>
      <c r="D28" s="16">
        <v>1954</v>
      </c>
      <c r="E28" s="16" t="s">
        <v>61</v>
      </c>
      <c r="F28" s="8">
        <v>49</v>
      </c>
      <c r="H28" s="11"/>
      <c r="AQ28" s="8">
        <f t="shared" si="0"/>
        <v>49</v>
      </c>
      <c r="AR28" s="6">
        <f t="shared" si="1"/>
        <v>1</v>
      </c>
      <c r="AS28" s="6">
        <f t="shared" si="2"/>
        <v>49</v>
      </c>
      <c r="AT28" s="6">
        <f t="shared" si="3"/>
        <v>0</v>
      </c>
      <c r="AU28" s="8">
        <f t="shared" si="4"/>
        <v>49</v>
      </c>
      <c r="AV28" s="6"/>
      <c r="AW28" s="12"/>
    </row>
    <row r="29" spans="1:49" s="9" customFormat="1" ht="15.75" customHeight="1">
      <c r="A29" s="6">
        <v>51</v>
      </c>
      <c r="B29" s="16" t="s">
        <v>194</v>
      </c>
      <c r="C29" s="16" t="s">
        <v>195</v>
      </c>
      <c r="D29" s="16">
        <v>1952</v>
      </c>
      <c r="E29" s="16" t="s">
        <v>193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48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8">
        <f t="shared" si="0"/>
        <v>48</v>
      </c>
      <c r="AR29" s="6">
        <f t="shared" si="1"/>
        <v>1</v>
      </c>
      <c r="AS29" s="6">
        <f t="shared" si="2"/>
        <v>48</v>
      </c>
      <c r="AT29" s="6">
        <f t="shared" si="3"/>
        <v>0</v>
      </c>
      <c r="AU29" s="8">
        <f t="shared" si="4"/>
        <v>48</v>
      </c>
      <c r="AV29" s="8"/>
      <c r="AW29" s="8"/>
    </row>
    <row r="30" spans="2:49" s="9" customFormat="1" ht="15.75" customHeight="1">
      <c r="B30" s="32" t="s">
        <v>221</v>
      </c>
      <c r="C30" s="32" t="s">
        <v>222</v>
      </c>
      <c r="D30" s="32">
        <v>1947</v>
      </c>
      <c r="E30" s="32" t="s">
        <v>223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v>50</v>
      </c>
      <c r="AK30" s="6"/>
      <c r="AL30" s="6"/>
      <c r="AM30" s="6"/>
      <c r="AN30" s="6"/>
      <c r="AO30" s="6"/>
      <c r="AP30" s="6"/>
      <c r="AQ30" s="8">
        <f t="shared" si="0"/>
        <v>50</v>
      </c>
      <c r="AR30" s="6">
        <f t="shared" si="1"/>
        <v>1</v>
      </c>
      <c r="AS30" s="6">
        <f t="shared" si="2"/>
        <v>50</v>
      </c>
      <c r="AT30" s="6">
        <f t="shared" si="3"/>
        <v>0</v>
      </c>
      <c r="AU30" s="8">
        <f t="shared" si="4"/>
        <v>50</v>
      </c>
      <c r="AV30" s="8"/>
      <c r="AW30" s="8"/>
    </row>
    <row r="31" spans="1:49" s="9" customFormat="1" ht="15.75" customHeight="1">
      <c r="A31" s="6">
        <v>44</v>
      </c>
      <c r="B31" s="27" t="s">
        <v>132</v>
      </c>
      <c r="C31" s="27" t="s">
        <v>133</v>
      </c>
      <c r="D31" s="28" t="s">
        <v>134</v>
      </c>
      <c r="E31" s="27"/>
      <c r="F31" s="6"/>
      <c r="G31" s="6"/>
      <c r="H31" s="6"/>
      <c r="I31" s="6"/>
      <c r="J31" s="6"/>
      <c r="K31" s="6">
        <v>49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8">
        <f t="shared" si="0"/>
        <v>49</v>
      </c>
      <c r="AR31" s="6">
        <f t="shared" si="1"/>
        <v>1</v>
      </c>
      <c r="AS31" s="6">
        <f t="shared" si="2"/>
        <v>49</v>
      </c>
      <c r="AT31" s="6">
        <f t="shared" si="3"/>
        <v>0</v>
      </c>
      <c r="AU31" s="8">
        <f t="shared" si="4"/>
        <v>49</v>
      </c>
      <c r="AV31" s="8"/>
      <c r="AW31" s="8"/>
    </row>
    <row r="32" spans="2:49" s="9" customFormat="1" ht="15.75" customHeight="1">
      <c r="B32" s="32" t="s">
        <v>215</v>
      </c>
      <c r="C32" s="32" t="s">
        <v>216</v>
      </c>
      <c r="D32" s="32">
        <v>1951</v>
      </c>
      <c r="E32" s="32" t="s">
        <v>217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v>47</v>
      </c>
      <c r="AK32" s="6"/>
      <c r="AL32" s="6"/>
      <c r="AM32" s="6"/>
      <c r="AN32" s="6"/>
      <c r="AO32" s="6"/>
      <c r="AP32" s="6"/>
      <c r="AQ32" s="8">
        <f t="shared" si="0"/>
        <v>47</v>
      </c>
      <c r="AR32" s="6">
        <f t="shared" si="1"/>
        <v>1</v>
      </c>
      <c r="AS32" s="6">
        <f t="shared" si="2"/>
        <v>47</v>
      </c>
      <c r="AT32" s="6">
        <f t="shared" si="3"/>
        <v>0</v>
      </c>
      <c r="AU32" s="8">
        <f t="shared" si="4"/>
        <v>47</v>
      </c>
      <c r="AV32" s="8"/>
      <c r="AW32" s="8"/>
    </row>
    <row r="33" spans="1:49" s="9" customFormat="1" ht="15.75" customHeight="1">
      <c r="A33" s="6">
        <v>31</v>
      </c>
      <c r="B33" s="16" t="s">
        <v>196</v>
      </c>
      <c r="C33" s="16" t="s">
        <v>169</v>
      </c>
      <c r="D33" s="16">
        <v>1944</v>
      </c>
      <c r="E33" s="16" t="s">
        <v>193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>
        <v>50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8">
        <f t="shared" si="0"/>
        <v>50</v>
      </c>
      <c r="AR33" s="6">
        <f t="shared" si="1"/>
        <v>1</v>
      </c>
      <c r="AS33" s="6">
        <f t="shared" si="2"/>
        <v>50</v>
      </c>
      <c r="AT33" s="6">
        <f t="shared" si="3"/>
        <v>0</v>
      </c>
      <c r="AU33" s="8">
        <f t="shared" si="4"/>
        <v>50</v>
      </c>
      <c r="AV33" s="8"/>
      <c r="AW33" s="8"/>
    </row>
    <row r="34" spans="1:49" s="9" customFormat="1" ht="15.75" customHeight="1">
      <c r="A34" s="6">
        <v>61</v>
      </c>
      <c r="B34" s="17" t="s">
        <v>93</v>
      </c>
      <c r="C34" s="17" t="s">
        <v>94</v>
      </c>
      <c r="D34" s="17">
        <v>1952</v>
      </c>
      <c r="E34" s="17" t="s">
        <v>95</v>
      </c>
      <c r="F34" s="6"/>
      <c r="G34" s="9">
        <v>46</v>
      </c>
      <c r="AQ34" s="8">
        <f aca="true" t="shared" si="5" ref="AQ34:AQ54">SUM(F34:AP34)</f>
        <v>46</v>
      </c>
      <c r="AR34" s="6">
        <f aca="true" t="shared" si="6" ref="AR34:AR54">(COUNT(F34:AP34))</f>
        <v>1</v>
      </c>
      <c r="AS34" s="6">
        <f aca="true" t="shared" si="7" ref="AS34:AS54"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46</v>
      </c>
      <c r="AT34" s="6">
        <f aca="true" t="shared" si="8" ref="AT34:AT54">IF(COUNT(F34:AP34)&lt;22,IF(COUNT(F34:AP34)&gt;14,(COUNT(F34:AP34)-15),0)*20,120)</f>
        <v>0</v>
      </c>
      <c r="AU34" s="8">
        <f aca="true" t="shared" si="9" ref="AU34:AU54">AS34+AT34</f>
        <v>46</v>
      </c>
      <c r="AV34" s="8"/>
      <c r="AW34" s="8"/>
    </row>
    <row r="35" spans="1:49" s="9" customFormat="1" ht="15.75" customHeight="1">
      <c r="A35" s="6">
        <v>45</v>
      </c>
      <c r="B35" s="27" t="s">
        <v>127</v>
      </c>
      <c r="C35" s="27" t="s">
        <v>128</v>
      </c>
      <c r="D35" s="28" t="s">
        <v>126</v>
      </c>
      <c r="E35" s="27" t="s">
        <v>129</v>
      </c>
      <c r="F35" s="6"/>
      <c r="G35" s="6"/>
      <c r="H35" s="6"/>
      <c r="I35" s="6"/>
      <c r="J35" s="6"/>
      <c r="K35" s="6">
        <v>49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8">
        <f t="shared" si="5"/>
        <v>49</v>
      </c>
      <c r="AR35" s="6">
        <f t="shared" si="6"/>
        <v>1</v>
      </c>
      <c r="AS35" s="6">
        <f t="shared" si="7"/>
        <v>49</v>
      </c>
      <c r="AT35" s="6">
        <f t="shared" si="8"/>
        <v>0</v>
      </c>
      <c r="AU35" s="8">
        <f t="shared" si="9"/>
        <v>49</v>
      </c>
      <c r="AV35" s="8"/>
      <c r="AW35" s="8"/>
    </row>
    <row r="36" spans="1:49" s="9" customFormat="1" ht="15.75" customHeight="1">
      <c r="A36" s="6">
        <v>57</v>
      </c>
      <c r="B36" s="16" t="s">
        <v>64</v>
      </c>
      <c r="C36" s="16" t="s">
        <v>60</v>
      </c>
      <c r="D36" s="16">
        <v>1953</v>
      </c>
      <c r="E36" s="16" t="s">
        <v>49</v>
      </c>
      <c r="F36" s="8">
        <v>47</v>
      </c>
      <c r="G36" s="11"/>
      <c r="I36" s="29"/>
      <c r="AQ36" s="8">
        <f t="shared" si="5"/>
        <v>47</v>
      </c>
      <c r="AR36" s="6">
        <f t="shared" si="6"/>
        <v>1</v>
      </c>
      <c r="AS36" s="6">
        <f t="shared" si="7"/>
        <v>47</v>
      </c>
      <c r="AT36" s="6">
        <f t="shared" si="8"/>
        <v>0</v>
      </c>
      <c r="AU36" s="8">
        <f t="shared" si="9"/>
        <v>47</v>
      </c>
      <c r="AV36" s="6"/>
      <c r="AW36" s="6"/>
    </row>
    <row r="37" spans="1:49" s="9" customFormat="1" ht="15.75" customHeight="1">
      <c r="A37" s="6">
        <v>32</v>
      </c>
      <c r="B37" s="16" t="s">
        <v>191</v>
      </c>
      <c r="C37" s="16" t="s">
        <v>192</v>
      </c>
      <c r="D37" s="16">
        <v>1953</v>
      </c>
      <c r="E37" s="16" t="s">
        <v>193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v>50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8">
        <f t="shared" si="5"/>
        <v>50</v>
      </c>
      <c r="AR37" s="6">
        <f t="shared" si="6"/>
        <v>1</v>
      </c>
      <c r="AS37" s="6">
        <f t="shared" si="7"/>
        <v>50</v>
      </c>
      <c r="AT37" s="6">
        <f t="shared" si="8"/>
        <v>0</v>
      </c>
      <c r="AU37" s="8">
        <f t="shared" si="9"/>
        <v>50</v>
      </c>
      <c r="AV37" s="8"/>
      <c r="AW37" s="8"/>
    </row>
    <row r="38" spans="1:49" s="9" customFormat="1" ht="15.75" customHeight="1">
      <c r="A38" s="6">
        <v>46</v>
      </c>
      <c r="B38" s="17" t="s">
        <v>187</v>
      </c>
      <c r="C38" s="17" t="s">
        <v>188</v>
      </c>
      <c r="D38" s="17">
        <v>1942</v>
      </c>
      <c r="E38" s="17" t="s">
        <v>92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49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8">
        <f t="shared" si="5"/>
        <v>49</v>
      </c>
      <c r="AR38" s="6">
        <f t="shared" si="6"/>
        <v>1</v>
      </c>
      <c r="AS38" s="6">
        <f t="shared" si="7"/>
        <v>49</v>
      </c>
      <c r="AT38" s="6">
        <f t="shared" si="8"/>
        <v>0</v>
      </c>
      <c r="AU38" s="8">
        <f t="shared" si="9"/>
        <v>49</v>
      </c>
      <c r="AV38" s="8"/>
      <c r="AW38" s="8"/>
    </row>
    <row r="39" spans="1:49" s="9" customFormat="1" ht="15.75" customHeight="1">
      <c r="A39" s="6">
        <v>52</v>
      </c>
      <c r="B39" s="17" t="s">
        <v>90</v>
      </c>
      <c r="C39" s="17" t="s">
        <v>91</v>
      </c>
      <c r="D39" s="17">
        <v>1950</v>
      </c>
      <c r="E39" s="17" t="s">
        <v>92</v>
      </c>
      <c r="F39" s="6"/>
      <c r="G39" s="9">
        <v>48</v>
      </c>
      <c r="AQ39" s="8">
        <f t="shared" si="5"/>
        <v>48</v>
      </c>
      <c r="AR39" s="6">
        <f t="shared" si="6"/>
        <v>1</v>
      </c>
      <c r="AS39" s="6">
        <f t="shared" si="7"/>
        <v>48</v>
      </c>
      <c r="AT39" s="6">
        <f t="shared" si="8"/>
        <v>0</v>
      </c>
      <c r="AU39" s="8">
        <f t="shared" si="9"/>
        <v>48</v>
      </c>
      <c r="AV39" s="8"/>
      <c r="AW39" s="8"/>
    </row>
    <row r="40" spans="1:49" s="9" customFormat="1" ht="15.75" customHeight="1">
      <c r="A40" s="6">
        <v>58</v>
      </c>
      <c r="B40" s="9" t="s">
        <v>208</v>
      </c>
      <c r="C40" s="9" t="s">
        <v>209</v>
      </c>
      <c r="D40" s="9" t="s">
        <v>130</v>
      </c>
      <c r="E40" s="9" t="s">
        <v>210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47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8">
        <f t="shared" si="5"/>
        <v>47</v>
      </c>
      <c r="AR40" s="6">
        <f t="shared" si="6"/>
        <v>1</v>
      </c>
      <c r="AS40" s="6">
        <f t="shared" si="7"/>
        <v>47</v>
      </c>
      <c r="AT40" s="6">
        <f t="shared" si="8"/>
        <v>0</v>
      </c>
      <c r="AU40" s="8">
        <f t="shared" si="9"/>
        <v>47</v>
      </c>
      <c r="AV40" s="8"/>
      <c r="AW40" s="8"/>
    </row>
    <row r="41" spans="1:49" s="9" customFormat="1" ht="15.75" customHeight="1">
      <c r="A41" s="6">
        <v>47</v>
      </c>
      <c r="B41" s="17" t="s">
        <v>76</v>
      </c>
      <c r="C41" s="17" t="s">
        <v>77</v>
      </c>
      <c r="D41" s="17">
        <v>1953</v>
      </c>
      <c r="E41" s="17" t="s">
        <v>78</v>
      </c>
      <c r="F41" s="6"/>
      <c r="G41" s="6">
        <v>49</v>
      </c>
      <c r="H41" s="6"/>
      <c r="I41" s="11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8">
        <f t="shared" si="5"/>
        <v>49</v>
      </c>
      <c r="AR41" s="6">
        <f t="shared" si="6"/>
        <v>1</v>
      </c>
      <c r="AS41" s="6">
        <f t="shared" si="7"/>
        <v>49</v>
      </c>
      <c r="AT41" s="6">
        <f t="shared" si="8"/>
        <v>0</v>
      </c>
      <c r="AU41" s="8">
        <f t="shared" si="9"/>
        <v>49</v>
      </c>
      <c r="AV41" s="15"/>
      <c r="AW41" s="12"/>
    </row>
    <row r="42" spans="1:49" s="9" customFormat="1" ht="15.75" customHeight="1">
      <c r="A42" s="6">
        <v>53</v>
      </c>
      <c r="B42" s="17" t="s">
        <v>79</v>
      </c>
      <c r="C42" s="17" t="s">
        <v>80</v>
      </c>
      <c r="D42" s="17">
        <v>1953</v>
      </c>
      <c r="E42" s="17" t="s">
        <v>81</v>
      </c>
      <c r="G42" s="9">
        <v>48</v>
      </c>
      <c r="AQ42" s="8">
        <f t="shared" si="5"/>
        <v>48</v>
      </c>
      <c r="AR42" s="6">
        <f t="shared" si="6"/>
        <v>1</v>
      </c>
      <c r="AS42" s="6">
        <f t="shared" si="7"/>
        <v>48</v>
      </c>
      <c r="AT42" s="6">
        <f t="shared" si="8"/>
        <v>0</v>
      </c>
      <c r="AU42" s="8">
        <f t="shared" si="9"/>
        <v>48</v>
      </c>
      <c r="AV42" s="8"/>
      <c r="AW42" s="8"/>
    </row>
    <row r="43" spans="1:49" s="9" customFormat="1" ht="15.75" customHeight="1">
      <c r="A43" s="6">
        <v>54</v>
      </c>
      <c r="B43" s="24" t="s">
        <v>176</v>
      </c>
      <c r="C43" s="24" t="s">
        <v>177</v>
      </c>
      <c r="D43" s="24">
        <v>51</v>
      </c>
      <c r="E43" s="24" t="s">
        <v>37</v>
      </c>
      <c r="F43" s="6"/>
      <c r="G43" s="6"/>
      <c r="H43" s="6"/>
      <c r="I43" s="6"/>
      <c r="J43" s="6">
        <v>48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8">
        <f t="shared" si="5"/>
        <v>48</v>
      </c>
      <c r="AR43" s="6">
        <f t="shared" si="6"/>
        <v>1</v>
      </c>
      <c r="AS43" s="6">
        <f t="shared" si="7"/>
        <v>48</v>
      </c>
      <c r="AT43" s="6">
        <f t="shared" si="8"/>
        <v>0</v>
      </c>
      <c r="AU43" s="8">
        <f t="shared" si="9"/>
        <v>48</v>
      </c>
      <c r="AV43" s="8"/>
      <c r="AW43" s="8"/>
    </row>
    <row r="44" spans="2:49" s="9" customFormat="1" ht="15.75" customHeight="1">
      <c r="B44" s="32" t="s">
        <v>218</v>
      </c>
      <c r="C44" s="32" t="s">
        <v>219</v>
      </c>
      <c r="D44" s="32">
        <v>1953</v>
      </c>
      <c r="E44" s="32" t="s">
        <v>220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v>46</v>
      </c>
      <c r="AK44" s="6"/>
      <c r="AL44" s="6"/>
      <c r="AM44" s="6"/>
      <c r="AN44" s="6"/>
      <c r="AO44" s="6"/>
      <c r="AP44" s="6"/>
      <c r="AQ44" s="8">
        <f t="shared" si="5"/>
        <v>46</v>
      </c>
      <c r="AR44" s="6">
        <f t="shared" si="6"/>
        <v>1</v>
      </c>
      <c r="AS44" s="6">
        <f t="shared" si="7"/>
        <v>46</v>
      </c>
      <c r="AT44" s="6">
        <f t="shared" si="8"/>
        <v>0</v>
      </c>
      <c r="AU44" s="8">
        <f t="shared" si="9"/>
        <v>46</v>
      </c>
      <c r="AV44" s="8"/>
      <c r="AW44" s="8"/>
    </row>
    <row r="45" spans="1:49" s="9" customFormat="1" ht="15.75" customHeight="1">
      <c r="A45" s="6">
        <v>62</v>
      </c>
      <c r="B45" s="16" t="s">
        <v>203</v>
      </c>
      <c r="C45" s="16" t="s">
        <v>204</v>
      </c>
      <c r="D45" s="16" t="s">
        <v>202</v>
      </c>
      <c r="E45" s="16" t="s">
        <v>205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v>46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8">
        <f t="shared" si="5"/>
        <v>46</v>
      </c>
      <c r="AR45" s="6">
        <f t="shared" si="6"/>
        <v>1</v>
      </c>
      <c r="AS45" s="6">
        <f t="shared" si="7"/>
        <v>46</v>
      </c>
      <c r="AT45" s="6">
        <f t="shared" si="8"/>
        <v>0</v>
      </c>
      <c r="AU45" s="8">
        <f t="shared" si="9"/>
        <v>46</v>
      </c>
      <c r="AV45" s="8"/>
      <c r="AW45" s="8"/>
    </row>
    <row r="46" spans="1:49" s="9" customFormat="1" ht="15.75" customHeight="1">
      <c r="A46" s="6">
        <v>33</v>
      </c>
      <c r="B46" s="17" t="s">
        <v>84</v>
      </c>
      <c r="C46" s="17" t="s">
        <v>85</v>
      </c>
      <c r="D46" s="17">
        <v>1954</v>
      </c>
      <c r="E46" s="17" t="s">
        <v>86</v>
      </c>
      <c r="F46" s="6"/>
      <c r="G46" s="6">
        <v>50</v>
      </c>
      <c r="H46" s="6"/>
      <c r="I46" s="11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8">
        <f t="shared" si="5"/>
        <v>50</v>
      </c>
      <c r="AR46" s="6">
        <f t="shared" si="6"/>
        <v>1</v>
      </c>
      <c r="AS46" s="6">
        <f t="shared" si="7"/>
        <v>50</v>
      </c>
      <c r="AT46" s="6">
        <f t="shared" si="8"/>
        <v>0</v>
      </c>
      <c r="AU46" s="8">
        <f t="shared" si="9"/>
        <v>50</v>
      </c>
      <c r="AV46" s="15"/>
      <c r="AW46" s="6"/>
    </row>
    <row r="47" spans="1:49" s="9" customFormat="1" ht="15.75" customHeight="1">
      <c r="A47" s="6">
        <v>55</v>
      </c>
      <c r="B47" s="9" t="s">
        <v>211</v>
      </c>
      <c r="C47" s="9" t="s">
        <v>140</v>
      </c>
      <c r="D47" s="9" t="s">
        <v>212</v>
      </c>
      <c r="E47" s="9" t="s">
        <v>210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48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8">
        <f t="shared" si="5"/>
        <v>48</v>
      </c>
      <c r="AR47" s="6">
        <f t="shared" si="6"/>
        <v>1</v>
      </c>
      <c r="AS47" s="6">
        <f t="shared" si="7"/>
        <v>48</v>
      </c>
      <c r="AT47" s="6">
        <f t="shared" si="8"/>
        <v>0</v>
      </c>
      <c r="AU47" s="8">
        <f t="shared" si="9"/>
        <v>48</v>
      </c>
      <c r="AV47" s="8"/>
      <c r="AW47" s="8"/>
    </row>
    <row r="48" spans="2:49" s="9" customFormat="1" ht="15.75" customHeight="1">
      <c r="B48" s="32" t="s">
        <v>213</v>
      </c>
      <c r="C48" s="32" t="s">
        <v>214</v>
      </c>
      <c r="D48" s="32">
        <v>1951</v>
      </c>
      <c r="E48" s="3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v>49</v>
      </c>
      <c r="AK48" s="6"/>
      <c r="AL48" s="6"/>
      <c r="AM48" s="6"/>
      <c r="AN48" s="6"/>
      <c r="AO48" s="6"/>
      <c r="AP48" s="6"/>
      <c r="AQ48" s="8">
        <f t="shared" si="5"/>
        <v>49</v>
      </c>
      <c r="AR48" s="6">
        <f t="shared" si="6"/>
        <v>1</v>
      </c>
      <c r="AS48" s="6">
        <f t="shared" si="7"/>
        <v>49</v>
      </c>
      <c r="AT48" s="6">
        <f t="shared" si="8"/>
        <v>0</v>
      </c>
      <c r="AU48" s="8">
        <f t="shared" si="9"/>
        <v>49</v>
      </c>
      <c r="AV48" s="8"/>
      <c r="AW48" s="8"/>
    </row>
    <row r="49" spans="1:49" s="9" customFormat="1" ht="15.75" customHeight="1">
      <c r="A49" s="30">
        <v>34</v>
      </c>
      <c r="B49" s="20" t="s">
        <v>135</v>
      </c>
      <c r="C49" s="20" t="s">
        <v>136</v>
      </c>
      <c r="D49" s="21" t="s">
        <v>137</v>
      </c>
      <c r="E49" s="20"/>
      <c r="F49" s="6"/>
      <c r="G49" s="6"/>
      <c r="H49" s="6"/>
      <c r="I49" s="6"/>
      <c r="J49" s="6"/>
      <c r="K49" s="6">
        <v>50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8">
        <f t="shared" si="5"/>
        <v>50</v>
      </c>
      <c r="AR49" s="6">
        <f t="shared" si="6"/>
        <v>1</v>
      </c>
      <c r="AS49" s="6">
        <f t="shared" si="7"/>
        <v>50</v>
      </c>
      <c r="AT49" s="6">
        <f t="shared" si="8"/>
        <v>0</v>
      </c>
      <c r="AU49" s="8">
        <f t="shared" si="9"/>
        <v>50</v>
      </c>
      <c r="AV49" s="8"/>
      <c r="AW49" s="8"/>
    </row>
    <row r="50" spans="1:49" s="9" customFormat="1" ht="15.75" customHeight="1">
      <c r="A50" s="30">
        <v>48</v>
      </c>
      <c r="B50" s="25" t="s">
        <v>150</v>
      </c>
      <c r="C50" s="26" t="s">
        <v>151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49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8">
        <f t="shared" si="5"/>
        <v>49</v>
      </c>
      <c r="AR50" s="6">
        <f t="shared" si="6"/>
        <v>1</v>
      </c>
      <c r="AS50" s="6">
        <f t="shared" si="7"/>
        <v>49</v>
      </c>
      <c r="AT50" s="6">
        <f t="shared" si="8"/>
        <v>0</v>
      </c>
      <c r="AU50" s="8">
        <f t="shared" si="9"/>
        <v>49</v>
      </c>
      <c r="AV50" s="8"/>
      <c r="AW50" s="8"/>
    </row>
    <row r="51" spans="1:49" s="9" customFormat="1" ht="15.75" customHeight="1">
      <c r="A51" s="30">
        <v>49</v>
      </c>
      <c r="B51" s="24" t="s">
        <v>184</v>
      </c>
      <c r="C51" s="24" t="s">
        <v>185</v>
      </c>
      <c r="D51" s="24">
        <v>48</v>
      </c>
      <c r="E51" s="24" t="s">
        <v>186</v>
      </c>
      <c r="F51" s="6"/>
      <c r="G51" s="6"/>
      <c r="H51" s="6"/>
      <c r="I51" s="6"/>
      <c r="J51" s="6">
        <v>49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8">
        <f t="shared" si="5"/>
        <v>49</v>
      </c>
      <c r="AR51" s="6">
        <f t="shared" si="6"/>
        <v>1</v>
      </c>
      <c r="AS51" s="6">
        <f t="shared" si="7"/>
        <v>49</v>
      </c>
      <c r="AT51" s="6">
        <f t="shared" si="8"/>
        <v>0</v>
      </c>
      <c r="AU51" s="8">
        <f t="shared" si="9"/>
        <v>49</v>
      </c>
      <c r="AV51" s="8"/>
      <c r="AW51" s="8"/>
    </row>
    <row r="52" spans="1:49" s="9" customFormat="1" ht="15.75" customHeight="1">
      <c r="A52" s="30">
        <v>59</v>
      </c>
      <c r="B52" s="17" t="s">
        <v>167</v>
      </c>
      <c r="C52" s="17" t="s">
        <v>53</v>
      </c>
      <c r="D52" s="17">
        <v>1951</v>
      </c>
      <c r="E52" s="17" t="s">
        <v>72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47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8">
        <f t="shared" si="5"/>
        <v>47</v>
      </c>
      <c r="AR52" s="6">
        <f t="shared" si="6"/>
        <v>1</v>
      </c>
      <c r="AS52" s="6">
        <f t="shared" si="7"/>
        <v>47</v>
      </c>
      <c r="AT52" s="6">
        <f t="shared" si="8"/>
        <v>0</v>
      </c>
      <c r="AU52" s="8">
        <f t="shared" si="9"/>
        <v>47</v>
      </c>
      <c r="AV52" s="8"/>
      <c r="AW52" s="8"/>
    </row>
    <row r="53" spans="1:49" s="9" customFormat="1" ht="15.75" customHeight="1">
      <c r="A53" s="30">
        <v>35</v>
      </c>
      <c r="B53" s="17" t="s">
        <v>73</v>
      </c>
      <c r="C53" s="17" t="s">
        <v>74</v>
      </c>
      <c r="D53" s="17">
        <v>1953</v>
      </c>
      <c r="E53" s="17" t="s">
        <v>75</v>
      </c>
      <c r="G53" s="6">
        <v>50</v>
      </c>
      <c r="H53" s="6"/>
      <c r="I53" s="11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8">
        <f t="shared" si="5"/>
        <v>50</v>
      </c>
      <c r="AR53" s="6">
        <f t="shared" si="6"/>
        <v>1</v>
      </c>
      <c r="AS53" s="6">
        <f t="shared" si="7"/>
        <v>50</v>
      </c>
      <c r="AT53" s="6">
        <f t="shared" si="8"/>
        <v>0</v>
      </c>
      <c r="AU53" s="8">
        <f t="shared" si="9"/>
        <v>50</v>
      </c>
      <c r="AV53" s="15"/>
      <c r="AW53" s="12"/>
    </row>
    <row r="54" spans="1:49" s="9" customFormat="1" ht="15.75" customHeight="1">
      <c r="A54" s="30">
        <v>60</v>
      </c>
      <c r="B54" s="16" t="s">
        <v>122</v>
      </c>
      <c r="C54" s="16" t="s">
        <v>123</v>
      </c>
      <c r="D54" s="16">
        <v>1952</v>
      </c>
      <c r="E54" s="16" t="s">
        <v>92</v>
      </c>
      <c r="F54" s="6"/>
      <c r="G54" s="6"/>
      <c r="H54" s="6"/>
      <c r="I54" s="6">
        <v>47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8">
        <f t="shared" si="5"/>
        <v>47</v>
      </c>
      <c r="AR54" s="6">
        <f t="shared" si="6"/>
        <v>1</v>
      </c>
      <c r="AS54" s="6">
        <f t="shared" si="7"/>
        <v>47</v>
      </c>
      <c r="AT54" s="6">
        <f t="shared" si="8"/>
        <v>0</v>
      </c>
      <c r="AU54" s="8">
        <f t="shared" si="9"/>
        <v>47</v>
      </c>
      <c r="AV54" s="8"/>
      <c r="AW54" s="8"/>
    </row>
  </sheetData>
  <hyperlinks>
    <hyperlink ref="B5" r:id="rId1" display="http://www3.your-sports.com/details/results.php?page=6&amp;eventid=2590&amp;lang=de&amp;contest=0&amp;name=Ergebnislisten%7CErgebnisliste%20AK&amp;CertificateLink=1&amp;perspage=313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nordic-walking rhur eifel</dc:creator>
  <cp:keywords/>
  <dc:description/>
  <cp:lastModifiedBy>Boltersdorf</cp:lastModifiedBy>
  <cp:lastPrinted>2009-11-07T11:15:51Z</cp:lastPrinted>
  <dcterms:created xsi:type="dcterms:W3CDTF">2009-01-29T10:33:01Z</dcterms:created>
  <dcterms:modified xsi:type="dcterms:W3CDTF">2009-11-21T21:40:12Z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