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1"/>
  </bookViews>
  <sheets>
    <sheet name="MJA" sheetId="1" r:id="rId1"/>
    <sheet name="MJB (2010)" sheetId="2" r:id="rId2"/>
  </sheets>
  <definedNames>
    <definedName name="_xlnm._FilterDatabase" localSheetId="1" hidden="1">'MJB (2010)'!$A$2:$AX$2</definedName>
    <definedName name="_xlnm.Print_Titles" localSheetId="1">'MJB (2010)'!$2:$2</definedName>
  </definedNames>
  <calcPr fullCalcOnLoad="1"/>
</workbook>
</file>

<file path=xl/sharedStrings.xml><?xml version="1.0" encoding="utf-8"?>
<sst xmlns="http://schemas.openxmlformats.org/spreadsheetml/2006/main" count="238" uniqueCount="167">
  <si>
    <t>männliche Jugend B: 16 bis 17 Jahre alt  (Jg. 1993 bis 1994)</t>
  </si>
  <si>
    <t>Platz</t>
  </si>
  <si>
    <t>Name</t>
  </si>
  <si>
    <t>Vorname</t>
  </si>
  <si>
    <t>Jg.</t>
  </si>
  <si>
    <t>Verein</t>
  </si>
  <si>
    <t xml:space="preserve">  Düren 99</t>
  </si>
  <si>
    <t xml:space="preserve">  Wegberg</t>
  </si>
  <si>
    <t xml:space="preserve">  Titz</t>
  </si>
  <si>
    <t xml:space="preserve">  Eschweiler</t>
  </si>
  <si>
    <t xml:space="preserve">  Parelloop</t>
  </si>
  <si>
    <t xml:space="preserve">  Eupen</t>
  </si>
  <si>
    <t xml:space="preserve">  Alsdorf</t>
  </si>
  <si>
    <t xml:space="preserve">  Kelmis</t>
  </si>
  <si>
    <t xml:space="preserve">  Simmerath</t>
  </si>
  <si>
    <t xml:space="preserve">  Baesweiler</t>
  </si>
  <si>
    <t xml:space="preserve">  Huchem-St./Jül.</t>
  </si>
  <si>
    <t xml:space="preserve">  Landgraaf</t>
  </si>
  <si>
    <t xml:space="preserve">  Steckenborn</t>
  </si>
  <si>
    <t xml:space="preserve">  Mützenich</t>
  </si>
  <si>
    <t xml:space="preserve">  Rohren</t>
  </si>
  <si>
    <t xml:space="preserve">  Konzen</t>
  </si>
  <si>
    <t xml:space="preserve">  Derichsweiler</t>
  </si>
  <si>
    <t xml:space="preserve">  Inde-Hahn</t>
  </si>
  <si>
    <t xml:space="preserve">  Herzogenrath</t>
  </si>
  <si>
    <t xml:space="preserve">  Roetgen</t>
  </si>
  <si>
    <t xml:space="preserve">  Eicherscheid</t>
  </si>
  <si>
    <t xml:space="preserve">  Obermaubach</t>
  </si>
  <si>
    <t xml:space="preserve">  Vossenack</t>
  </si>
  <si>
    <t xml:space="preserve">  Mausbach</t>
  </si>
  <si>
    <t xml:space="preserve">  Birkesdorf</t>
  </si>
  <si>
    <t xml:space="preserve">  Dürwiß</t>
  </si>
  <si>
    <t xml:space="preserve">  Bütgenbach</t>
  </si>
  <si>
    <t xml:space="preserve">  Unterbruch</t>
  </si>
  <si>
    <t xml:space="preserve">  Hambach</t>
  </si>
  <si>
    <t xml:space="preserve">  MC Eschweiler</t>
  </si>
  <si>
    <t xml:space="preserve">  Dürener TV</t>
  </si>
  <si>
    <t xml:space="preserve">  Würselen</t>
  </si>
  <si>
    <t xml:space="preserve">  Arnoldsweiler</t>
  </si>
  <si>
    <t xml:space="preserve">  Brunssum</t>
  </si>
  <si>
    <t xml:space="preserve">  Gillrath</t>
  </si>
  <si>
    <t xml:space="preserve">  Rursee</t>
  </si>
  <si>
    <t xml:space="preserve">  Linnich</t>
  </si>
  <si>
    <t xml:space="preserve">  Jülich</t>
  </si>
  <si>
    <t xml:space="preserve">  Summe </t>
  </si>
  <si>
    <t xml:space="preserve"> Anz. LÄUFE</t>
  </si>
  <si>
    <t xml:space="preserve">  15 BESTE</t>
  </si>
  <si>
    <t xml:space="preserve">  WEITERE</t>
  </si>
  <si>
    <t xml:space="preserve">  WERTUNG</t>
  </si>
  <si>
    <t>Name, Vorname</t>
  </si>
  <si>
    <t>Küpper</t>
  </si>
  <si>
    <t>Timo</t>
  </si>
  <si>
    <t>LC Euskirchen</t>
  </si>
  <si>
    <t>Zimmermann</t>
  </si>
  <si>
    <t>Marius</t>
  </si>
  <si>
    <t>Frohn</t>
  </si>
  <si>
    <t>Tobias</t>
  </si>
  <si>
    <t>DJK Loewe Hambach</t>
  </si>
  <si>
    <t>Hoß</t>
  </si>
  <si>
    <t>Patrick</t>
  </si>
  <si>
    <t>SV Grün weiß Welldorf-Güsten</t>
  </si>
  <si>
    <t>männliche Jugend A: 18 bis 19 Jahre alt  (Jg. 1991 bis 1992)</t>
  </si>
  <si>
    <t>Kirch</t>
  </si>
  <si>
    <t>Florian</t>
  </si>
  <si>
    <t>Dürener Turnverein 1847</t>
  </si>
  <si>
    <t>Reiswich, Martin</t>
  </si>
  <si>
    <t>TV Huchem-Stammeln</t>
  </si>
  <si>
    <t>Drehsen, Julien</t>
  </si>
  <si>
    <t>Martin</t>
  </si>
  <si>
    <t>Julien</t>
  </si>
  <si>
    <t>Langen</t>
  </si>
  <si>
    <t xml:space="preserve"> Rasmus</t>
  </si>
  <si>
    <t>TV 1860 Erkelenz</t>
  </si>
  <si>
    <t>Dohlen</t>
  </si>
  <si>
    <t xml:space="preserve"> Moritz</t>
  </si>
  <si>
    <t>ohne</t>
  </si>
  <si>
    <t>Moll</t>
  </si>
  <si>
    <t xml:space="preserve"> Christian</t>
  </si>
  <si>
    <t>LAV Hückelhoven</t>
  </si>
  <si>
    <t>Orthen</t>
  </si>
  <si>
    <t>Bastian</t>
  </si>
  <si>
    <t>AACHENER TG</t>
  </si>
  <si>
    <t>0</t>
  </si>
  <si>
    <t>LAC EUPEN/  DIE  KUHLEN</t>
  </si>
  <si>
    <t>Thaeter</t>
  </si>
  <si>
    <t>Andreas</t>
  </si>
  <si>
    <t>Plumacher</t>
  </si>
  <si>
    <t>PIONIERE ST.MARTIN</t>
  </si>
  <si>
    <t>Neyken</t>
  </si>
  <si>
    <t>Raphael</t>
  </si>
  <si>
    <t>Courail</t>
  </si>
  <si>
    <t>Akim</t>
  </si>
  <si>
    <t>B PANDABÄR R</t>
  </si>
  <si>
    <t>Schumacher</t>
  </si>
  <si>
    <t>David</t>
  </si>
  <si>
    <t>DIE KUHLEN</t>
  </si>
  <si>
    <t>Drehsen</t>
  </si>
  <si>
    <t>TV HUCHEM-STAMMELN</t>
  </si>
  <si>
    <t>Godet</t>
  </si>
  <si>
    <t>Tom</t>
  </si>
  <si>
    <t>DIE GODETS</t>
  </si>
  <si>
    <t>Caymaz</t>
  </si>
  <si>
    <t>Omer</t>
  </si>
  <si>
    <t>TEAM AACHENER</t>
  </si>
  <si>
    <t>Aliji</t>
  </si>
  <si>
    <t>Hasan</t>
  </si>
  <si>
    <t>Wehr</t>
  </si>
  <si>
    <t>Boris</t>
  </si>
  <si>
    <t>Emontspool</t>
  </si>
  <si>
    <t>Justin</t>
  </si>
  <si>
    <t>William</t>
  </si>
  <si>
    <t>PIOS EUPEN</t>
  </si>
  <si>
    <t>Kuckart</t>
  </si>
  <si>
    <t>Sacha</t>
  </si>
  <si>
    <t>Deroanne</t>
  </si>
  <si>
    <t>Sylvain</t>
  </si>
  <si>
    <t>Mommer</t>
  </si>
  <si>
    <t>B</t>
  </si>
  <si>
    <t>Gehlen</t>
  </si>
  <si>
    <t>Nicolai</t>
  </si>
  <si>
    <t>Marc</t>
  </si>
  <si>
    <t>Collard</t>
  </si>
  <si>
    <t>Philippe</t>
  </si>
  <si>
    <t>LSG Eschweiler</t>
  </si>
  <si>
    <t>Schopen</t>
  </si>
  <si>
    <t xml:space="preserve"> Marco</t>
  </si>
  <si>
    <t>Berghöfer</t>
  </si>
  <si>
    <t xml:space="preserve"> Jan</t>
  </si>
  <si>
    <t>DJK Jung Siegfried Herzogenrath</t>
  </si>
  <si>
    <t>Rosewich</t>
  </si>
  <si>
    <t xml:space="preserve"> Tom</t>
  </si>
  <si>
    <t>FC Germania Vossenack</t>
  </si>
  <si>
    <t>Manuel</t>
  </si>
  <si>
    <t>Georg-Schule Dahlem</t>
  </si>
  <si>
    <t>Hamaekers</t>
  </si>
  <si>
    <t>Alain</t>
  </si>
  <si>
    <t>(Vijlen)</t>
  </si>
  <si>
    <t>Weidemann</t>
  </si>
  <si>
    <t>Dennis</t>
  </si>
  <si>
    <t>Lambertz</t>
  </si>
  <si>
    <t>TV Konzen</t>
  </si>
  <si>
    <t>Rommerskirchen</t>
  </si>
  <si>
    <t>Daniel</t>
  </si>
  <si>
    <t>Hilgers</t>
  </si>
  <si>
    <t>Markus</t>
  </si>
  <si>
    <t>Meier</t>
  </si>
  <si>
    <t>Mario</t>
  </si>
  <si>
    <t>(Monschau)</t>
  </si>
  <si>
    <t>Semrau</t>
  </si>
  <si>
    <t>Oliver</t>
  </si>
  <si>
    <t>Ritz</t>
  </si>
  <si>
    <t>Philip</t>
  </si>
  <si>
    <t>LAC Rhein-Erft</t>
  </si>
  <si>
    <t>Hoehl</t>
  </si>
  <si>
    <t>BSG Gymn.Zitadelle Jülich</t>
  </si>
  <si>
    <t>Reiswich</t>
  </si>
  <si>
    <t>Sternad</t>
  </si>
  <si>
    <t>Baesweiler Lauftreff</t>
  </si>
  <si>
    <t>Mathews</t>
  </si>
  <si>
    <t>Team Cornetzhof</t>
  </si>
  <si>
    <t>vanderSchaft</t>
  </si>
  <si>
    <t>Simon</t>
  </si>
  <si>
    <t>1994</t>
  </si>
  <si>
    <t>STAP Brunssum</t>
  </si>
  <si>
    <t>Pietsch</t>
  </si>
  <si>
    <t>Gero</t>
  </si>
  <si>
    <t>Aachener TG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</si>
</sst>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[$-407]dddd\,\ d\.\ mmmm\ yyyy"/>
    <numFmt numFmtId="166" formatCode="[$-407]d/\ mmm/;@"/>
    <numFmt numFmtId="167" formatCode="dd/mmm/"/>
    <numFmt numFmtId="168" formatCode="dd/\ mmm/"/>
    <numFmt numFmtId="169" formatCode="mmm\ yyyy"/>
    <numFmt numFmtId="170" formatCode="#,##0\ &quot;m&quot;"/>
    <numFmt numFmtId="171" formatCode="#,##0\ &quot;DM&quot;;\-#,##0\ &quot;DM&quot;"/>
    <numFmt numFmtId="172" formatCode="#,##0\ &quot;DM&quot;;[Red]\-#,##0\ &quot;DM&quot;"/>
    <numFmt numFmtId="173" formatCode="#,##0.00\ &quot;DM&quot;;\-#,##0.00\ &quot;DM&quot;"/>
    <numFmt numFmtId="174" formatCode="#,##0.00\ &quot;DM&quot;;[Red]\-#,##0.00\ &quot;DM&quot;"/>
    <numFmt numFmtId="175" formatCode="_-* #,##0\ &quot;DM&quot;_-;\-* #,##0\ &quot;DM&quot;_-;_-* &quot;-&quot;\ &quot;DM&quot;_-;_-@_-"/>
    <numFmt numFmtId="176" formatCode="_-* #,##0\ _D_M_-;\-* #,##0\ _D_M_-;_-* &quot;-&quot;\ _D_M_-;_-@_-"/>
    <numFmt numFmtId="177" formatCode="_-* #,##0.00\ &quot;DM&quot;_-;\-* #,##0.00\ &quot;DM&quot;_-;_-* &quot;-&quot;??\ &quot;DM&quot;_-;_-@_-"/>
    <numFmt numFmtId="178" formatCode="_-* #,##0.00\ _D_M_-;\-* #,##0.00\ _D_M_-;_-* &quot;-&quot;??\ _D_M_-;_-@_-"/>
    <numFmt numFmtId="179" formatCode="h:mm"/>
    <numFmt numFmtId="180" formatCode="m:ss"/>
    <numFmt numFmtId="181" formatCode="0.0\ &quot;Runden&quot;"/>
    <numFmt numFmtId="182" formatCode="&quot;Ja&quot;;&quot;Ja&quot;;&quot;Nein&quot;"/>
    <numFmt numFmtId="183" formatCode="&quot;Wahr&quot;;&quot;Wahr&quot;;&quot;Falsch&quot;"/>
    <numFmt numFmtId="184" formatCode="&quot;Ein&quot;;&quot;Ein&quot;;&quot;Aus&quot;"/>
    <numFmt numFmtId="185" formatCode="[$€-2]\ #,##0.00_);[Red]\([$€-2]\ #,##0.00\)"/>
    <numFmt numFmtId="186" formatCode="[$-F800]dddd\,\ mmmm\ dd\,\ yyyy"/>
    <numFmt numFmtId="187" formatCode="ddd\,\ dd/mm/yyyy"/>
    <numFmt numFmtId="188" formatCode="ddd\,\ dd/\ mmm/"/>
    <numFmt numFmtId="189" formatCode="ddd\,\ dd/\ mmm"/>
    <numFmt numFmtId="190" formatCode="ddd\,\ dd/mmm"/>
    <numFmt numFmtId="191" formatCode="0.0\ &quot;km&quot;"/>
    <numFmt numFmtId="192" formatCode="0\ &quot;km&quot;"/>
    <numFmt numFmtId="193" formatCode="0\ &quot;P.&quot;"/>
    <numFmt numFmtId="194" formatCode="#,##0.0\ &quot;km&quot;"/>
    <numFmt numFmtId="195" formatCode="00"/>
    <numFmt numFmtId="196" formatCode="0\ &quot;kcal / km&quot;"/>
    <numFmt numFmtId="197" formatCode="0\ &quot;ml / km&quot;"/>
    <numFmt numFmtId="198" formatCode="ddd\,\ dd/mm/"/>
    <numFmt numFmtId="199" formatCode="0.#\ &quot;Runden&quot;"/>
    <numFmt numFmtId="200" formatCode="0.0\ &quot;s&quot;"/>
    <numFmt numFmtId="201" formatCode="0.00\ &quot;m&quot;"/>
    <numFmt numFmtId="202" formatCode="#,##0.0"/>
    <numFmt numFmtId="203" formatCode="[m]:ss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color indexed="10"/>
      <name val="Arial Black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name val="Tahoma"/>
      <family val="2"/>
    </font>
    <font>
      <sz val="11"/>
      <color indexed="8"/>
      <name val="Calibri"/>
      <family val="0"/>
    </font>
    <font>
      <sz val="10"/>
      <color indexed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5" fillId="2" borderId="2" xfId="0" applyFont="1" applyFill="1" applyBorder="1" applyAlignment="1">
      <alignment horizontal="center" vertical="center" textRotation="180"/>
    </xf>
    <xf numFmtId="0" fontId="5" fillId="3" borderId="3" xfId="0" applyFont="1" applyFill="1" applyBorder="1" applyAlignment="1">
      <alignment horizontal="left" vertical="center"/>
    </xf>
    <xf numFmtId="0" fontId="5" fillId="4" borderId="3" xfId="0" applyFont="1" applyFill="1" applyBorder="1" applyAlignment="1">
      <alignment horizontal="left" vertical="top" textRotation="180"/>
    </xf>
    <xf numFmtId="202" fontId="5" fillId="5" borderId="3" xfId="0" applyNumberFormat="1" applyFont="1" applyFill="1" applyBorder="1" applyAlignment="1">
      <alignment horizontal="center" vertical="center" textRotation="180"/>
    </xf>
    <xf numFmtId="0" fontId="5" fillId="5" borderId="3" xfId="0" applyNumberFormat="1" applyFont="1" applyFill="1" applyBorder="1" applyAlignment="1">
      <alignment horizontal="center" vertical="center" textRotation="180"/>
    </xf>
    <xf numFmtId="0" fontId="6" fillId="5" borderId="3" xfId="0" applyFont="1" applyFill="1" applyBorder="1" applyAlignment="1">
      <alignment horizontal="center" vertical="center" textRotation="180"/>
    </xf>
    <xf numFmtId="0" fontId="5" fillId="3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textRotation="180"/>
    </xf>
    <xf numFmtId="0" fontId="0" fillId="0" borderId="3" xfId="0" applyFont="1" applyBorder="1" applyAlignment="1">
      <alignment textRotation="90"/>
    </xf>
    <xf numFmtId="0" fontId="7" fillId="0" borderId="2" xfId="0" applyFont="1" applyFill="1" applyBorder="1" applyAlignment="1">
      <alignment vertical="center"/>
    </xf>
    <xf numFmtId="0" fontId="0" fillId="0" borderId="3" xfId="0" applyNumberFormat="1" applyBorder="1" applyAlignment="1" applyProtection="1">
      <alignment/>
      <protection locked="0"/>
    </xf>
    <xf numFmtId="0" fontId="7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/>
    </xf>
    <xf numFmtId="0" fontId="6" fillId="0" borderId="3" xfId="0" applyFont="1" applyFill="1" applyBorder="1" applyAlignment="1">
      <alignment horizontal="center"/>
    </xf>
    <xf numFmtId="0" fontId="7" fillId="0" borderId="3" xfId="0" applyFont="1" applyFill="1" applyBorder="1" applyAlignment="1" applyProtection="1">
      <alignment vertical="center"/>
      <protection locked="0"/>
    </xf>
    <xf numFmtId="0" fontId="4" fillId="0" borderId="4" xfId="0" applyFont="1" applyBorder="1" applyAlignment="1">
      <alignment/>
    </xf>
    <xf numFmtId="0" fontId="0" fillId="0" borderId="3" xfId="0" applyBorder="1" applyAlignment="1">
      <alignment/>
    </xf>
    <xf numFmtId="0" fontId="4" fillId="0" borderId="3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3" xfId="0" applyBorder="1" applyAlignment="1" applyProtection="1">
      <alignment/>
      <protection locked="0"/>
    </xf>
    <xf numFmtId="0" fontId="7" fillId="6" borderId="3" xfId="0" applyFont="1" applyFill="1" applyBorder="1" applyAlignment="1">
      <alignment wrapText="1"/>
    </xf>
    <xf numFmtId="0" fontId="9" fillId="0" borderId="5" xfId="19" applyFont="1" applyFill="1" applyBorder="1" applyAlignment="1">
      <alignment wrapText="1"/>
      <protection/>
    </xf>
    <xf numFmtId="0" fontId="9" fillId="0" borderId="5" xfId="19" applyFont="1" applyFill="1" applyBorder="1" applyAlignment="1">
      <alignment horizontal="right" wrapText="1"/>
      <protection/>
    </xf>
    <xf numFmtId="0" fontId="9" fillId="0" borderId="3" xfId="19" applyFont="1" applyFill="1" applyBorder="1" applyAlignment="1">
      <alignment wrapText="1"/>
      <protection/>
    </xf>
    <xf numFmtId="0" fontId="9" fillId="0" borderId="3" xfId="19" applyFont="1" applyFill="1" applyBorder="1" applyAlignment="1">
      <alignment horizontal="right" wrapText="1"/>
      <protection/>
    </xf>
    <xf numFmtId="0" fontId="0" fillId="0" borderId="3" xfId="0" applyNumberFormat="1" applyBorder="1" applyAlignment="1" applyProtection="1">
      <alignment/>
      <protection locked="0"/>
    </xf>
    <xf numFmtId="0" fontId="0" fillId="0" borderId="3" xfId="0" applyBorder="1" applyAlignment="1">
      <alignment/>
    </xf>
    <xf numFmtId="1" fontId="0" fillId="0" borderId="3" xfId="0" applyNumberFormat="1" applyBorder="1" applyAlignment="1">
      <alignment/>
    </xf>
    <xf numFmtId="0" fontId="0" fillId="0" borderId="3" xfId="0" applyBorder="1" applyAlignment="1">
      <alignment horizontal="center"/>
    </xf>
    <xf numFmtId="0" fontId="0" fillId="0" borderId="0" xfId="0" applyNumberFormat="1" applyAlignment="1" applyProtection="1">
      <alignment/>
      <protection locked="0"/>
    </xf>
    <xf numFmtId="0" fontId="0" fillId="0" borderId="0" xfId="0" applyAlignment="1">
      <alignment/>
    </xf>
    <xf numFmtId="0" fontId="3" fillId="0" borderId="6" xfId="0" applyFont="1" applyBorder="1" applyAlignment="1">
      <alignment/>
    </xf>
    <xf numFmtId="0" fontId="3" fillId="0" borderId="1" xfId="0" applyFont="1" applyBorder="1" applyAlignment="1">
      <alignment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Normal_Feuil1" xfId="19"/>
    <cellStyle name="Percent" xfId="20"/>
    <cellStyle name="Currency" xfId="21"/>
    <cellStyle name="Currency [0]" xfId="22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2.your-sports.com/details/results.php?sl=6.3795.de.0.Ergebnislisten%7CZieleinlaufliste&amp;pp=564" TargetMode="External" /><Relationship Id="rId2" Type="http://schemas.openxmlformats.org/officeDocument/2006/relationships/hyperlink" Target="http://www2.your-sports.com/details/results.php?sl=6.3795.de.0.Ergebnislisten%7CZieleinlaufliste&amp;pp=1015" TargetMode="External" /><Relationship Id="rId3" Type="http://schemas.openxmlformats.org/officeDocument/2006/relationships/hyperlink" Target="http://www2.your-sports.com/details/results.php?sl=6.3795.de.0.Ergebnislisten%7CZieleinlaufliste&amp;pp=513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6"/>
  <sheetViews>
    <sheetView workbookViewId="0" topLeftCell="A1">
      <selection activeCell="B10" sqref="B10"/>
    </sheetView>
  </sheetViews>
  <sheetFormatPr defaultColWidth="11.421875" defaultRowHeight="12.75"/>
  <cols>
    <col min="1" max="1" width="3.57421875" style="18" bestFit="1" customWidth="1"/>
    <col min="2" max="3" width="12.140625" style="19" customWidth="1"/>
    <col min="4" max="4" width="4.421875" style="19" bestFit="1" customWidth="1"/>
    <col min="5" max="5" width="12.00390625" style="19" bestFit="1" customWidth="1"/>
    <col min="6" max="43" width="3.00390625" style="19" bestFit="1" customWidth="1"/>
    <col min="44" max="44" width="4.7109375" style="20" customWidth="1"/>
    <col min="45" max="45" width="3.421875" style="20" customWidth="1"/>
    <col min="46" max="48" width="4.7109375" style="20" customWidth="1"/>
    <col min="49" max="49" width="20.421875" style="19" customWidth="1"/>
    <col min="50" max="50" width="4.57421875" style="19" customWidth="1"/>
    <col min="51" max="16384" width="11.421875" style="19" customWidth="1"/>
  </cols>
  <sheetData>
    <row r="1" spans="1:48" s="2" customFormat="1" ht="14.25">
      <c r="A1" s="34" t="s">
        <v>61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1"/>
      <c r="AS1" s="1"/>
      <c r="AT1" s="1"/>
      <c r="AU1" s="1"/>
      <c r="AV1" s="1"/>
    </row>
    <row r="2" spans="1:50" s="11" customFormat="1" ht="73.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5" t="s">
        <v>18</v>
      </c>
      <c r="S2" s="5" t="s">
        <v>19</v>
      </c>
      <c r="T2" s="5" t="s">
        <v>20</v>
      </c>
      <c r="U2" s="5" t="s">
        <v>21</v>
      </c>
      <c r="V2" s="5" t="s">
        <v>22</v>
      </c>
      <c r="W2" s="5" t="s">
        <v>23</v>
      </c>
      <c r="X2" s="5" t="s">
        <v>24</v>
      </c>
      <c r="Y2" s="5" t="s">
        <v>25</v>
      </c>
      <c r="Z2" s="5" t="s">
        <v>26</v>
      </c>
      <c r="AA2" s="5" t="s">
        <v>27</v>
      </c>
      <c r="AB2" s="5" t="s">
        <v>28</v>
      </c>
      <c r="AC2" s="5" t="s">
        <v>29</v>
      </c>
      <c r="AD2" s="5" t="s">
        <v>30</v>
      </c>
      <c r="AE2" s="5" t="s">
        <v>31</v>
      </c>
      <c r="AF2" s="5" t="s">
        <v>32</v>
      </c>
      <c r="AG2" s="5" t="s">
        <v>33</v>
      </c>
      <c r="AH2" s="5" t="s">
        <v>34</v>
      </c>
      <c r="AI2" s="5" t="s">
        <v>35</v>
      </c>
      <c r="AJ2" s="5" t="s">
        <v>36</v>
      </c>
      <c r="AK2" s="5" t="s">
        <v>37</v>
      </c>
      <c r="AL2" s="5" t="s">
        <v>38</v>
      </c>
      <c r="AM2" s="5" t="s">
        <v>39</v>
      </c>
      <c r="AN2" s="5" t="s">
        <v>40</v>
      </c>
      <c r="AO2" s="5" t="s">
        <v>41</v>
      </c>
      <c r="AP2" s="5" t="s">
        <v>42</v>
      </c>
      <c r="AQ2" s="5" t="s">
        <v>43</v>
      </c>
      <c r="AR2" s="6" t="s">
        <v>44</v>
      </c>
      <c r="AS2" s="7" t="s">
        <v>45</v>
      </c>
      <c r="AT2" s="7" t="s">
        <v>46</v>
      </c>
      <c r="AU2" s="7" t="s">
        <v>47</v>
      </c>
      <c r="AV2" s="8" t="s">
        <v>48</v>
      </c>
      <c r="AW2" s="9" t="s">
        <v>49</v>
      </c>
      <c r="AX2" s="10" t="s">
        <v>1</v>
      </c>
    </row>
    <row r="3" spans="1:50" s="11" customFormat="1" ht="12.75" customHeight="1">
      <c r="A3" s="12">
        <v>1</v>
      </c>
      <c r="B3" s="13" t="s">
        <v>62</v>
      </c>
      <c r="C3" s="13" t="s">
        <v>63</v>
      </c>
      <c r="D3" s="13">
        <v>1991</v>
      </c>
      <c r="E3" s="13" t="s">
        <v>64</v>
      </c>
      <c r="F3" s="14">
        <v>50</v>
      </c>
      <c r="G3" s="14"/>
      <c r="H3" s="14">
        <v>50</v>
      </c>
      <c r="I3" s="14"/>
      <c r="J3" s="14"/>
      <c r="K3" s="14">
        <v>49</v>
      </c>
      <c r="L3" s="14"/>
      <c r="M3" s="14"/>
      <c r="N3" s="14"/>
      <c r="O3" s="14"/>
      <c r="P3" s="14"/>
      <c r="Q3" s="14"/>
      <c r="R3" s="14"/>
      <c r="S3" s="14"/>
      <c r="T3" s="14">
        <v>50</v>
      </c>
      <c r="U3" s="14">
        <v>50</v>
      </c>
      <c r="V3" s="14"/>
      <c r="W3" s="14">
        <v>50</v>
      </c>
      <c r="X3" s="14"/>
      <c r="Y3" s="14"/>
      <c r="Z3" s="14"/>
      <c r="AA3" s="14"/>
      <c r="AB3" s="14"/>
      <c r="AC3" s="14"/>
      <c r="AD3" s="14"/>
      <c r="AE3" s="14">
        <v>50</v>
      </c>
      <c r="AF3" s="14"/>
      <c r="AG3" s="14"/>
      <c r="AH3" s="14"/>
      <c r="AI3" s="14"/>
      <c r="AJ3" s="14">
        <v>50</v>
      </c>
      <c r="AK3" s="14"/>
      <c r="AL3" s="14"/>
      <c r="AM3" s="14"/>
      <c r="AN3" s="14"/>
      <c r="AO3" s="14"/>
      <c r="AP3" s="14"/>
      <c r="AQ3" s="14"/>
      <c r="AR3" s="15">
        <f>SUM(F3:AQ3)</f>
        <v>399</v>
      </c>
      <c r="AS3" s="15">
        <f>COUNT(F3:AQ3)</f>
        <v>8</v>
      </c>
      <c r="AT3" s="15">
        <f>IF(COUNT(F3:AQ3)&gt;0,LARGE(F3:AQ3,1),0)+IF(COUNT(F3:AQ3)&gt;1,LARGE(F3:AQ3,2),0)+IF(COUNT(F3:AQ3)&gt;2,LARGE(F3:AQ3,3),0)+IF(COUNT(F3:AQ3)&gt;3,LARGE(F3:AQ3,4),0)+IF(COUNT(F3:AQ3)&gt;4,LARGE(F3:AQ3,5),0)+IF(COUNT(F3:AQ3)&gt;5,LARGE(F3:AQ3,6),0)+IF(COUNT(F3:AQ3)&gt;6,LARGE(F3:AQ3,7),0)+IF(COUNT(F3:AQ3)&gt;7,LARGE(F3:AQ3,8),0)+IF(COUNT(F3:AQ3)&gt;8,LARGE(F3:AQ3,9),0)+IF(COUNT(F3:AQ3)&gt;9,LARGE(F3:AQ3,10),0)+IF(COUNT(F3:AQ3)&gt;10,LARGE(F3:AQ3,11),0)+IF(COUNT(F3:AQ3)&gt;11,LARGE(F3:AQ3,12),0)+IF(COUNT(F3:AQ3)&gt;12,LARGE(F3:AQ3,13),0)+IF(COUNT(F3:AQ3)&gt;13,LARGE(F3:AQ3,14),0)+IF(COUNT(F3:AQ3)&gt;14,LARGE(F3:AQ3,15),0)</f>
        <v>399</v>
      </c>
      <c r="AU3" s="15">
        <f>IF(COUNT(F3:AQ3)&lt;22,IF(COUNT(F3:AQ3)&gt;14,(COUNT(F3:AQ3)-15),0)*20,120)</f>
        <v>0</v>
      </c>
      <c r="AV3" s="16">
        <f>AT3+AU3</f>
        <v>399</v>
      </c>
      <c r="AW3" s="14" t="str">
        <f>B3&amp;", "&amp;C3</f>
        <v>Kirch, Florian</v>
      </c>
      <c r="AX3" s="14">
        <f>A3</f>
        <v>1</v>
      </c>
    </row>
    <row r="4" spans="1:50" s="11" customFormat="1" ht="12.75" customHeight="1">
      <c r="A4" s="12">
        <v>2</v>
      </c>
      <c r="B4" s="26" t="s">
        <v>79</v>
      </c>
      <c r="C4" s="26" t="s">
        <v>80</v>
      </c>
      <c r="D4" s="27">
        <v>1991</v>
      </c>
      <c r="E4" s="26" t="s">
        <v>81</v>
      </c>
      <c r="F4" s="14"/>
      <c r="G4" s="14"/>
      <c r="H4" s="14"/>
      <c r="I4" s="14"/>
      <c r="J4" s="14"/>
      <c r="K4" s="14">
        <v>50</v>
      </c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>
        <v>50</v>
      </c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5">
        <f>SUM(F4:AQ4)</f>
        <v>100</v>
      </c>
      <c r="AS4" s="15">
        <f>COUNT(F4:AQ4)</f>
        <v>2</v>
      </c>
      <c r="AT4" s="15">
        <f>IF(COUNT(F4:AQ4)&gt;0,LARGE(F4:AQ4,1),0)+IF(COUNT(F4:AQ4)&gt;1,LARGE(F4:AQ4,2),0)+IF(COUNT(F4:AQ4)&gt;2,LARGE(F4:AQ4,3),0)+IF(COUNT(F4:AQ4)&gt;3,LARGE(F4:AQ4,4),0)+IF(COUNT(F4:AQ4)&gt;4,LARGE(F4:AQ4,5),0)+IF(COUNT(F4:AQ4)&gt;5,LARGE(F4:AQ4,6),0)+IF(COUNT(F4:AQ4)&gt;6,LARGE(F4:AQ4,7),0)+IF(COUNT(F4:AQ4)&gt;7,LARGE(F4:AQ4,8),0)+IF(COUNT(F4:AQ4)&gt;8,LARGE(F4:AQ4,9),0)+IF(COUNT(F4:AQ4)&gt;9,LARGE(F4:AQ4,10),0)+IF(COUNT(F4:AQ4)&gt;10,LARGE(F4:AQ4,11),0)+IF(COUNT(F4:AQ4)&gt;11,LARGE(F4:AQ4,12),0)+IF(COUNT(F4:AQ4)&gt;12,LARGE(F4:AQ4,13),0)+IF(COUNT(F4:AQ4)&gt;13,LARGE(F4:AQ4,14),0)+IF(COUNT(F4:AQ4)&gt;14,LARGE(F4:AQ4,15),0)</f>
        <v>100</v>
      </c>
      <c r="AU4" s="15">
        <f>IF(COUNT(F4:AQ4)&lt;22,IF(COUNT(F4:AQ4)&gt;14,(COUNT(F4:AQ4)-15),0)*20,120)</f>
        <v>0</v>
      </c>
      <c r="AV4" s="16">
        <f>AT4+AU4</f>
        <v>100</v>
      </c>
      <c r="AW4" s="14" t="str">
        <f>B4&amp;", "&amp;C4</f>
        <v>Orthen, Bastian</v>
      </c>
      <c r="AX4" s="14">
        <f>A4</f>
        <v>2</v>
      </c>
    </row>
    <row r="5" spans="1:50" s="11" customFormat="1" ht="12.75" customHeight="1">
      <c r="A5" s="12">
        <v>3</v>
      </c>
      <c r="B5" s="28" t="s">
        <v>164</v>
      </c>
      <c r="C5" s="28" t="s">
        <v>165</v>
      </c>
      <c r="D5" s="28">
        <v>1992</v>
      </c>
      <c r="E5" s="28" t="s">
        <v>166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>
        <v>50</v>
      </c>
      <c r="Y5" s="14"/>
      <c r="Z5" s="14"/>
      <c r="AA5" s="14"/>
      <c r="AB5" s="14"/>
      <c r="AC5" s="14">
        <v>49</v>
      </c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5">
        <f>SUM(F5:AQ5)</f>
        <v>99</v>
      </c>
      <c r="AS5" s="15">
        <f>COUNT(F5:AQ5)</f>
        <v>2</v>
      </c>
      <c r="AT5" s="15">
        <f>IF(COUNT(F5:AQ5)&gt;0,LARGE(F5:AQ5,1),0)+IF(COUNT(F5:AQ5)&gt;1,LARGE(F5:AQ5,2),0)+IF(COUNT(F5:AQ5)&gt;2,LARGE(F5:AQ5,3),0)+IF(COUNT(F5:AQ5)&gt;3,LARGE(F5:AQ5,4),0)+IF(COUNT(F5:AQ5)&gt;4,LARGE(F5:AQ5,5),0)+IF(COUNT(F5:AQ5)&gt;5,LARGE(F5:AQ5,6),0)+IF(COUNT(F5:AQ5)&gt;6,LARGE(F5:AQ5,7),0)+IF(COUNT(F5:AQ5)&gt;7,LARGE(F5:AQ5,8),0)+IF(COUNT(F5:AQ5)&gt;8,LARGE(F5:AQ5,9),0)+IF(COUNT(F5:AQ5)&gt;9,LARGE(F5:AQ5,10),0)+IF(COUNT(F5:AQ5)&gt;10,LARGE(F5:AQ5,11),0)+IF(COUNT(F5:AQ5)&gt;11,LARGE(F5:AQ5,12),0)+IF(COUNT(F5:AQ5)&gt;12,LARGE(F5:AQ5,13),0)+IF(COUNT(F5:AQ5)&gt;13,LARGE(F5:AQ5,14),0)+IF(COUNT(F5:AQ5)&gt;14,LARGE(F5:AQ5,15),0)</f>
        <v>99</v>
      </c>
      <c r="AU5" s="15">
        <f>IF(COUNT(F5:AQ5)&lt;22,IF(COUNT(F5:AQ5)&gt;14,(COUNT(F5:AQ5)-15),0)*20,120)</f>
        <v>0</v>
      </c>
      <c r="AV5" s="16">
        <f>AT5+AU5</f>
        <v>99</v>
      </c>
      <c r="AW5" s="14" t="str">
        <f>B5&amp;", "&amp;C5</f>
        <v>Pietsch, Gero</v>
      </c>
      <c r="AX5" s="14">
        <f>A5</f>
        <v>3</v>
      </c>
    </row>
    <row r="6" spans="1:50" s="11" customFormat="1" ht="12.75" customHeight="1">
      <c r="A6" s="12">
        <v>4</v>
      </c>
      <c r="B6" s="24" t="s">
        <v>84</v>
      </c>
      <c r="C6" s="24" t="s">
        <v>85</v>
      </c>
      <c r="D6" s="25">
        <v>1991</v>
      </c>
      <c r="E6" s="24" t="s">
        <v>82</v>
      </c>
      <c r="F6" s="14"/>
      <c r="G6" s="14"/>
      <c r="H6" s="14"/>
      <c r="I6" s="14"/>
      <c r="J6" s="14"/>
      <c r="K6" s="14">
        <v>42</v>
      </c>
      <c r="L6" s="14"/>
      <c r="M6" s="14"/>
      <c r="N6" s="14"/>
      <c r="O6" s="14"/>
      <c r="P6" s="14"/>
      <c r="Q6" s="14"/>
      <c r="R6" s="14"/>
      <c r="S6" s="14">
        <v>49</v>
      </c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5">
        <f>SUM(F6:AQ6)</f>
        <v>91</v>
      </c>
      <c r="AS6" s="15">
        <f>COUNT(F6:AQ6)</f>
        <v>2</v>
      </c>
      <c r="AT6" s="15">
        <f>IF(COUNT(F6:AQ6)&gt;0,LARGE(F6:AQ6,1),0)+IF(COUNT(F6:AQ6)&gt;1,LARGE(F6:AQ6,2),0)+IF(COUNT(F6:AQ6)&gt;2,LARGE(F6:AQ6,3),0)+IF(COUNT(F6:AQ6)&gt;3,LARGE(F6:AQ6,4),0)+IF(COUNT(F6:AQ6)&gt;4,LARGE(F6:AQ6,5),0)+IF(COUNT(F6:AQ6)&gt;5,LARGE(F6:AQ6,6),0)+IF(COUNT(F6:AQ6)&gt;6,LARGE(F6:AQ6,7),0)+IF(COUNT(F6:AQ6)&gt;7,LARGE(F6:AQ6,8),0)+IF(COUNT(F6:AQ6)&gt;8,LARGE(F6:AQ6,9),0)+IF(COUNT(F6:AQ6)&gt;9,LARGE(F6:AQ6,10),0)+IF(COUNT(F6:AQ6)&gt;10,LARGE(F6:AQ6,11),0)+IF(COUNT(F6:AQ6)&gt;11,LARGE(F6:AQ6,12),0)+IF(COUNT(F6:AQ6)&gt;12,LARGE(F6:AQ6,13),0)+IF(COUNT(F6:AQ6)&gt;13,LARGE(F6:AQ6,14),0)+IF(COUNT(F6:AQ6)&gt;14,LARGE(F6:AQ6,15),0)</f>
        <v>91</v>
      </c>
      <c r="AU6" s="15">
        <f>IF(COUNT(F6:AQ6)&lt;22,IF(COUNT(F6:AQ6)&gt;14,(COUNT(F6:AQ6)-15),0)*20,120)</f>
        <v>0</v>
      </c>
      <c r="AV6" s="16">
        <f>AT6+AU6</f>
        <v>91</v>
      </c>
      <c r="AW6" s="14" t="str">
        <f>B6&amp;", "&amp;C6</f>
        <v>Thaeter, Andreas</v>
      </c>
      <c r="AX6" s="14">
        <f>A6</f>
        <v>4</v>
      </c>
    </row>
  </sheetData>
  <mergeCells count="1">
    <mergeCell ref="A1:AQ1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AX102"/>
  <sheetViews>
    <sheetView showGridLines="0" tabSelected="1" workbookViewId="0" topLeftCell="A1">
      <pane ySplit="2" topLeftCell="BM3" activePane="bottomLeft" state="frozen"/>
      <selection pane="topLeft" activeCell="A1" sqref="A1:AQ1"/>
      <selection pane="bottomLeft" activeCell="A4" sqref="A4"/>
    </sheetView>
  </sheetViews>
  <sheetFormatPr defaultColWidth="11.421875" defaultRowHeight="12.75"/>
  <cols>
    <col min="1" max="1" width="3.57421875" style="18" bestFit="1" customWidth="1"/>
    <col min="2" max="3" width="12.140625" style="19" customWidth="1"/>
    <col min="4" max="4" width="4.421875" style="19" bestFit="1" customWidth="1"/>
    <col min="5" max="5" width="12.00390625" style="19" bestFit="1" customWidth="1"/>
    <col min="6" max="43" width="3.00390625" style="19" bestFit="1" customWidth="1"/>
    <col min="44" max="44" width="4.7109375" style="20" customWidth="1"/>
    <col min="45" max="45" width="3.421875" style="20" customWidth="1"/>
    <col min="46" max="48" width="4.7109375" style="20" customWidth="1"/>
    <col min="49" max="49" width="20.421875" style="19" customWidth="1"/>
    <col min="50" max="50" width="4.57421875" style="19" customWidth="1"/>
    <col min="51" max="16384" width="11.421875" style="19" customWidth="1"/>
  </cols>
  <sheetData>
    <row r="1" spans="1:48" s="2" customFormat="1" ht="14.25">
      <c r="A1" s="34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1"/>
      <c r="AS1" s="1"/>
      <c r="AT1" s="1"/>
      <c r="AU1" s="1"/>
      <c r="AV1" s="1"/>
    </row>
    <row r="2" spans="1:50" s="11" customFormat="1" ht="73.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5" t="s">
        <v>18</v>
      </c>
      <c r="S2" s="5" t="s">
        <v>19</v>
      </c>
      <c r="T2" s="5" t="s">
        <v>20</v>
      </c>
      <c r="U2" s="5" t="s">
        <v>21</v>
      </c>
      <c r="V2" s="5" t="s">
        <v>22</v>
      </c>
      <c r="W2" s="5" t="s">
        <v>23</v>
      </c>
      <c r="X2" s="5" t="s">
        <v>24</v>
      </c>
      <c r="Y2" s="5" t="s">
        <v>25</v>
      </c>
      <c r="Z2" s="5" t="s">
        <v>26</v>
      </c>
      <c r="AA2" s="5" t="s">
        <v>27</v>
      </c>
      <c r="AB2" s="5" t="s">
        <v>28</v>
      </c>
      <c r="AC2" s="5" t="s">
        <v>29</v>
      </c>
      <c r="AD2" s="5" t="s">
        <v>30</v>
      </c>
      <c r="AE2" s="5" t="s">
        <v>31</v>
      </c>
      <c r="AF2" s="5" t="s">
        <v>32</v>
      </c>
      <c r="AG2" s="5" t="s">
        <v>33</v>
      </c>
      <c r="AH2" s="5" t="s">
        <v>34</v>
      </c>
      <c r="AI2" s="5" t="s">
        <v>35</v>
      </c>
      <c r="AJ2" s="5" t="s">
        <v>36</v>
      </c>
      <c r="AK2" s="5" t="s">
        <v>37</v>
      </c>
      <c r="AL2" s="5" t="s">
        <v>38</v>
      </c>
      <c r="AM2" s="5" t="s">
        <v>39</v>
      </c>
      <c r="AN2" s="5" t="s">
        <v>40</v>
      </c>
      <c r="AO2" s="5" t="s">
        <v>41</v>
      </c>
      <c r="AP2" s="5" t="s">
        <v>42</v>
      </c>
      <c r="AQ2" s="5" t="s">
        <v>43</v>
      </c>
      <c r="AR2" s="6" t="s">
        <v>44</v>
      </c>
      <c r="AS2" s="7" t="s">
        <v>45</v>
      </c>
      <c r="AT2" s="7" t="s">
        <v>46</v>
      </c>
      <c r="AU2" s="7" t="s">
        <v>47</v>
      </c>
      <c r="AV2" s="8" t="s">
        <v>48</v>
      </c>
      <c r="AW2" s="9" t="s">
        <v>49</v>
      </c>
      <c r="AX2" s="10" t="s">
        <v>1</v>
      </c>
    </row>
    <row r="3" spans="1:50" s="11" customFormat="1" ht="12.75" customHeight="1">
      <c r="A3" s="12">
        <v>1</v>
      </c>
      <c r="B3" s="22" t="s">
        <v>65</v>
      </c>
      <c r="C3" s="21" t="s">
        <v>68</v>
      </c>
      <c r="D3" s="22">
        <v>1993</v>
      </c>
      <c r="E3" s="22" t="s">
        <v>66</v>
      </c>
      <c r="F3" s="14"/>
      <c r="G3" s="14"/>
      <c r="H3" s="14">
        <v>50</v>
      </c>
      <c r="I3" s="14"/>
      <c r="J3" s="14"/>
      <c r="K3" s="14">
        <v>46</v>
      </c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5">
        <f>SUM(F3:AQ3)</f>
        <v>96</v>
      </c>
      <c r="AS3" s="15">
        <f aca="true" t="shared" si="0" ref="AS3:AS34">COUNT(F3:AQ3)</f>
        <v>2</v>
      </c>
      <c r="AT3" s="15">
        <f aca="true" t="shared" si="1" ref="AT3:AT34">IF(COUNT(F3:AQ3)&gt;0,LARGE(F3:AQ3,1),0)+IF(COUNT(F3:AQ3)&gt;1,LARGE(F3:AQ3,2),0)+IF(COUNT(F3:AQ3)&gt;2,LARGE(F3:AQ3,3),0)+IF(COUNT(F3:AQ3)&gt;3,LARGE(F3:AQ3,4),0)+IF(COUNT(F3:AQ3)&gt;4,LARGE(F3:AQ3,5),0)+IF(COUNT(F3:AQ3)&gt;5,LARGE(F3:AQ3,6),0)+IF(COUNT(F3:AQ3)&gt;6,LARGE(F3:AQ3,7),0)+IF(COUNT(F3:AQ3)&gt;7,LARGE(F3:AQ3,8),0)+IF(COUNT(F3:AQ3)&gt;8,LARGE(F3:AQ3,9),0)+IF(COUNT(F3:AQ3)&gt;9,LARGE(F3:AQ3,10),0)+IF(COUNT(F3:AQ3)&gt;10,LARGE(F3:AQ3,11),0)+IF(COUNT(F3:AQ3)&gt;11,LARGE(F3:AQ3,12),0)+IF(COUNT(F3:AQ3)&gt;12,LARGE(F3:AQ3,13),0)+IF(COUNT(F3:AQ3)&gt;13,LARGE(F3:AQ3,14),0)+IF(COUNT(F3:AQ3)&gt;14,LARGE(F3:AQ3,15),0)</f>
        <v>96</v>
      </c>
      <c r="AU3" s="15">
        <f aca="true" t="shared" si="2" ref="AU3:AU34">IF(COUNT(F3:AQ3)&lt;22,IF(COUNT(F3:AQ3)&gt;14,(COUNT(F3:AQ3)-15),0)*20,120)</f>
        <v>0</v>
      </c>
      <c r="AV3" s="16">
        <f aca="true" t="shared" si="3" ref="AV3:AV34">AT3+AU3</f>
        <v>96</v>
      </c>
      <c r="AW3" s="14" t="str">
        <f>B3&amp;", "&amp;D3</f>
        <v>Reiswich, Martin, 1993</v>
      </c>
      <c r="AX3" s="14">
        <f aca="true" t="shared" si="4" ref="AX3:AX34">A3</f>
        <v>1</v>
      </c>
    </row>
    <row r="4" spans="1:50" s="11" customFormat="1" ht="12.75" customHeight="1">
      <c r="A4" s="12">
        <v>2</v>
      </c>
      <c r="B4" s="28" t="s">
        <v>124</v>
      </c>
      <c r="C4" s="29" t="s">
        <v>125</v>
      </c>
      <c r="D4" s="28">
        <v>1993</v>
      </c>
      <c r="E4" s="28" t="s">
        <v>123</v>
      </c>
      <c r="F4" s="14"/>
      <c r="G4" s="14"/>
      <c r="H4" s="14"/>
      <c r="I4" s="14">
        <v>50</v>
      </c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>
        <v>50</v>
      </c>
      <c r="AJ4" s="14"/>
      <c r="AK4" s="14"/>
      <c r="AL4" s="14"/>
      <c r="AM4" s="14"/>
      <c r="AN4" s="14"/>
      <c r="AO4" s="14"/>
      <c r="AP4" s="14"/>
      <c r="AQ4" s="14"/>
      <c r="AR4" s="15"/>
      <c r="AS4" s="15">
        <f t="shared" si="0"/>
        <v>2</v>
      </c>
      <c r="AT4" s="15">
        <f t="shared" si="1"/>
        <v>100</v>
      </c>
      <c r="AU4" s="15">
        <f t="shared" si="2"/>
        <v>0</v>
      </c>
      <c r="AV4" s="16">
        <f t="shared" si="3"/>
        <v>100</v>
      </c>
      <c r="AW4" s="14" t="str">
        <f aca="true" t="shared" si="5" ref="AW4:AW34">B4&amp;", "&amp;C4</f>
        <v>Schopen,  Marco</v>
      </c>
      <c r="AX4" s="14">
        <f t="shared" si="4"/>
        <v>2</v>
      </c>
    </row>
    <row r="5" spans="1:50" s="11" customFormat="1" ht="12.75" customHeight="1">
      <c r="A5" s="12">
        <v>3</v>
      </c>
      <c r="B5" s="30" t="s">
        <v>150</v>
      </c>
      <c r="C5" s="30" t="s">
        <v>151</v>
      </c>
      <c r="D5" s="30">
        <v>1993</v>
      </c>
      <c r="E5" s="30" t="s">
        <v>152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4">
        <v>50</v>
      </c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5"/>
      <c r="AS5" s="15">
        <f t="shared" si="0"/>
        <v>1</v>
      </c>
      <c r="AT5" s="15">
        <f t="shared" si="1"/>
        <v>50</v>
      </c>
      <c r="AU5" s="15">
        <f t="shared" si="2"/>
        <v>0</v>
      </c>
      <c r="AV5" s="16">
        <f t="shared" si="3"/>
        <v>50</v>
      </c>
      <c r="AW5" s="14" t="str">
        <f t="shared" si="5"/>
        <v>Ritz, Philip</v>
      </c>
      <c r="AX5" s="14">
        <f t="shared" si="4"/>
        <v>3</v>
      </c>
    </row>
    <row r="6" spans="1:50" s="11" customFormat="1" ht="12.75" customHeight="1">
      <c r="A6" s="12">
        <v>4</v>
      </c>
      <c r="B6" s="26" t="s">
        <v>88</v>
      </c>
      <c r="C6" s="26" t="s">
        <v>89</v>
      </c>
      <c r="D6" s="27">
        <v>1994</v>
      </c>
      <c r="E6" s="26" t="s">
        <v>83</v>
      </c>
      <c r="F6" s="14"/>
      <c r="G6" s="14"/>
      <c r="H6" s="14"/>
      <c r="I6" s="14"/>
      <c r="J6" s="14"/>
      <c r="K6" s="14">
        <v>50</v>
      </c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5">
        <f>SUM(F6:AQ6)</f>
        <v>50</v>
      </c>
      <c r="AS6" s="15">
        <f t="shared" si="0"/>
        <v>1</v>
      </c>
      <c r="AT6" s="15">
        <f t="shared" si="1"/>
        <v>50</v>
      </c>
      <c r="AU6" s="15">
        <f t="shared" si="2"/>
        <v>0</v>
      </c>
      <c r="AV6" s="16">
        <f t="shared" si="3"/>
        <v>50</v>
      </c>
      <c r="AW6" s="14" t="str">
        <f t="shared" si="5"/>
        <v>Neyken, Raphael</v>
      </c>
      <c r="AX6" s="14">
        <f t="shared" si="4"/>
        <v>4</v>
      </c>
    </row>
    <row r="7" spans="1:50" s="11" customFormat="1" ht="12.75" customHeight="1">
      <c r="A7" s="12">
        <v>5</v>
      </c>
      <c r="B7" s="19" t="s">
        <v>158</v>
      </c>
      <c r="C7" s="19" t="s">
        <v>132</v>
      </c>
      <c r="D7" s="31">
        <v>1994</v>
      </c>
      <c r="E7" s="19" t="s">
        <v>159</v>
      </c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>
        <v>50</v>
      </c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5"/>
      <c r="AS7" s="15">
        <f t="shared" si="0"/>
        <v>1</v>
      </c>
      <c r="AT7" s="15">
        <f t="shared" si="1"/>
        <v>50</v>
      </c>
      <c r="AU7" s="15">
        <f t="shared" si="2"/>
        <v>0</v>
      </c>
      <c r="AV7" s="16">
        <f t="shared" si="3"/>
        <v>50</v>
      </c>
      <c r="AW7" s="14" t="str">
        <f t="shared" si="5"/>
        <v>Mathews, Manuel</v>
      </c>
      <c r="AX7" s="14">
        <f t="shared" si="4"/>
        <v>5</v>
      </c>
    </row>
    <row r="8" spans="1:50" s="11" customFormat="1" ht="12.75" customHeight="1">
      <c r="A8" s="12">
        <v>6</v>
      </c>
      <c r="B8" s="19" t="s">
        <v>70</v>
      </c>
      <c r="C8" s="19" t="s">
        <v>71</v>
      </c>
      <c r="D8" s="23">
        <v>1993</v>
      </c>
      <c r="E8" s="23" t="s">
        <v>72</v>
      </c>
      <c r="F8" s="14"/>
      <c r="G8" s="14">
        <v>50</v>
      </c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5">
        <f>SUM(F8:AQ8)</f>
        <v>50</v>
      </c>
      <c r="AS8" s="15">
        <f t="shared" si="0"/>
        <v>1</v>
      </c>
      <c r="AT8" s="15">
        <f t="shared" si="1"/>
        <v>50</v>
      </c>
      <c r="AU8" s="15">
        <f t="shared" si="2"/>
        <v>0</v>
      </c>
      <c r="AV8" s="16">
        <f t="shared" si="3"/>
        <v>50</v>
      </c>
      <c r="AW8" s="14" t="str">
        <f t="shared" si="5"/>
        <v>Langen,  Rasmus</v>
      </c>
      <c r="AX8" s="14">
        <f t="shared" si="4"/>
        <v>6</v>
      </c>
    </row>
    <row r="9" spans="1:50" s="11" customFormat="1" ht="12.75" customHeight="1">
      <c r="A9" s="12">
        <v>7</v>
      </c>
      <c r="B9" s="13" t="s">
        <v>50</v>
      </c>
      <c r="C9" s="13" t="s">
        <v>51</v>
      </c>
      <c r="D9" s="13">
        <v>1994</v>
      </c>
      <c r="E9" s="13" t="s">
        <v>52</v>
      </c>
      <c r="F9" s="14">
        <v>50</v>
      </c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5">
        <f>SUM(F9:AQ9)</f>
        <v>50</v>
      </c>
      <c r="AS9" s="15">
        <f t="shared" si="0"/>
        <v>1</v>
      </c>
      <c r="AT9" s="15">
        <f t="shared" si="1"/>
        <v>50</v>
      </c>
      <c r="AU9" s="15">
        <f t="shared" si="2"/>
        <v>0</v>
      </c>
      <c r="AV9" s="16">
        <f t="shared" si="3"/>
        <v>50</v>
      </c>
      <c r="AW9" s="14" t="str">
        <f t="shared" si="5"/>
        <v>Küpper, Timo</v>
      </c>
      <c r="AX9" s="14">
        <f t="shared" si="4"/>
        <v>7</v>
      </c>
    </row>
    <row r="10" spans="1:50" s="11" customFormat="1" ht="12.75" customHeight="1">
      <c r="A10" s="12">
        <v>8</v>
      </c>
      <c r="B10" s="28" t="s">
        <v>134</v>
      </c>
      <c r="C10" s="28" t="s">
        <v>135</v>
      </c>
      <c r="D10" s="28">
        <v>1994</v>
      </c>
      <c r="E10" s="28" t="s">
        <v>136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>
        <v>50</v>
      </c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5"/>
      <c r="AS10" s="15">
        <f t="shared" si="0"/>
        <v>1</v>
      </c>
      <c r="AT10" s="15">
        <f t="shared" si="1"/>
        <v>50</v>
      </c>
      <c r="AU10" s="15">
        <f t="shared" si="2"/>
        <v>0</v>
      </c>
      <c r="AV10" s="16">
        <f t="shared" si="3"/>
        <v>50</v>
      </c>
      <c r="AW10" s="14" t="str">
        <f t="shared" si="5"/>
        <v>Hamaekers, Alain</v>
      </c>
      <c r="AX10" s="14">
        <f t="shared" si="4"/>
        <v>8</v>
      </c>
    </row>
    <row r="11" spans="1:50" s="11" customFormat="1" ht="12.75" customHeight="1">
      <c r="A11" s="12">
        <v>9</v>
      </c>
      <c r="B11" s="19" t="s">
        <v>160</v>
      </c>
      <c r="C11" s="13" t="s">
        <v>161</v>
      </c>
      <c r="D11" s="13" t="s">
        <v>162</v>
      </c>
      <c r="E11" s="13" t="s">
        <v>163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>
        <v>50</v>
      </c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5"/>
      <c r="AS11" s="15">
        <f t="shared" si="0"/>
        <v>1</v>
      </c>
      <c r="AT11" s="15">
        <f t="shared" si="1"/>
        <v>50</v>
      </c>
      <c r="AU11" s="15">
        <f t="shared" si="2"/>
        <v>0</v>
      </c>
      <c r="AV11" s="16">
        <f t="shared" si="3"/>
        <v>50</v>
      </c>
      <c r="AW11" s="14" t="str">
        <f t="shared" si="5"/>
        <v>vanderSchaft, Simon</v>
      </c>
      <c r="AX11" s="14">
        <f t="shared" si="4"/>
        <v>9</v>
      </c>
    </row>
    <row r="12" spans="1:50" s="11" customFormat="1" ht="12.75" customHeight="1">
      <c r="A12" s="12">
        <v>10</v>
      </c>
      <c r="B12" s="13" t="s">
        <v>53</v>
      </c>
      <c r="C12" s="13" t="s">
        <v>54</v>
      </c>
      <c r="D12" s="13">
        <v>1994</v>
      </c>
      <c r="E12" s="13" t="s">
        <v>52</v>
      </c>
      <c r="F12" s="14">
        <v>49</v>
      </c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5">
        <f>SUM(F12:AQ12)</f>
        <v>49</v>
      </c>
      <c r="AS12" s="15">
        <f t="shared" si="0"/>
        <v>1</v>
      </c>
      <c r="AT12" s="15">
        <f t="shared" si="1"/>
        <v>49</v>
      </c>
      <c r="AU12" s="15">
        <f t="shared" si="2"/>
        <v>0</v>
      </c>
      <c r="AV12" s="16">
        <f t="shared" si="3"/>
        <v>49</v>
      </c>
      <c r="AW12" s="14" t="str">
        <f t="shared" si="5"/>
        <v>Zimmermann, Marius</v>
      </c>
      <c r="AX12" s="14">
        <f t="shared" si="4"/>
        <v>10</v>
      </c>
    </row>
    <row r="13" spans="1:50" s="11" customFormat="1" ht="12.75" customHeight="1">
      <c r="A13" s="12">
        <v>11</v>
      </c>
      <c r="B13" s="28" t="s">
        <v>137</v>
      </c>
      <c r="C13" s="28" t="s">
        <v>138</v>
      </c>
      <c r="D13" s="28">
        <v>1993</v>
      </c>
      <c r="E13" s="28" t="s">
        <v>133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>
        <v>49</v>
      </c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5"/>
      <c r="AS13" s="15">
        <f t="shared" si="0"/>
        <v>1</v>
      </c>
      <c r="AT13" s="15">
        <f t="shared" si="1"/>
        <v>49</v>
      </c>
      <c r="AU13" s="15">
        <f t="shared" si="2"/>
        <v>0</v>
      </c>
      <c r="AV13" s="16">
        <f t="shared" si="3"/>
        <v>49</v>
      </c>
      <c r="AW13" s="14" t="str">
        <f t="shared" si="5"/>
        <v>Weidemann, Dennis</v>
      </c>
      <c r="AX13" s="14">
        <f t="shared" si="4"/>
        <v>11</v>
      </c>
    </row>
    <row r="14" spans="1:50" s="11" customFormat="1" ht="12.75" customHeight="1">
      <c r="A14" s="12">
        <v>12</v>
      </c>
      <c r="B14" s="30" t="s">
        <v>153</v>
      </c>
      <c r="C14" s="30" t="s">
        <v>56</v>
      </c>
      <c r="D14" s="30">
        <v>1993</v>
      </c>
      <c r="E14" s="30" t="s">
        <v>154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>
        <v>49</v>
      </c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5"/>
      <c r="AS14" s="15">
        <f t="shared" si="0"/>
        <v>1</v>
      </c>
      <c r="AT14" s="15">
        <f t="shared" si="1"/>
        <v>49</v>
      </c>
      <c r="AU14" s="15">
        <f t="shared" si="2"/>
        <v>0</v>
      </c>
      <c r="AV14" s="16">
        <f t="shared" si="3"/>
        <v>49</v>
      </c>
      <c r="AW14" s="14" t="str">
        <f t="shared" si="5"/>
        <v>Hoehl, Tobias</v>
      </c>
      <c r="AX14" s="14">
        <f t="shared" si="4"/>
        <v>12</v>
      </c>
    </row>
    <row r="15" spans="1:50" s="11" customFormat="1" ht="12.75" customHeight="1">
      <c r="A15" s="12">
        <v>13</v>
      </c>
      <c r="B15" s="22" t="s">
        <v>67</v>
      </c>
      <c r="C15" s="21" t="s">
        <v>69</v>
      </c>
      <c r="D15" s="22">
        <v>1993</v>
      </c>
      <c r="E15" s="22" t="s">
        <v>66</v>
      </c>
      <c r="F15" s="14"/>
      <c r="G15" s="14"/>
      <c r="H15" s="14">
        <v>49</v>
      </c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5">
        <f>SUM(F15:AQ15)</f>
        <v>49</v>
      </c>
      <c r="AS15" s="15">
        <f t="shared" si="0"/>
        <v>1</v>
      </c>
      <c r="AT15" s="15">
        <f t="shared" si="1"/>
        <v>49</v>
      </c>
      <c r="AU15" s="15">
        <f t="shared" si="2"/>
        <v>0</v>
      </c>
      <c r="AV15" s="16">
        <f t="shared" si="3"/>
        <v>49</v>
      </c>
      <c r="AW15" s="14" t="str">
        <f>B15&amp;", "&amp;D15</f>
        <v>Drehsen, Julien, 1993</v>
      </c>
      <c r="AX15" s="14">
        <f t="shared" si="4"/>
        <v>13</v>
      </c>
    </row>
    <row r="16" spans="1:50" s="11" customFormat="1" ht="12.75" customHeight="1">
      <c r="A16" s="12">
        <v>14</v>
      </c>
      <c r="B16" s="19" t="s">
        <v>73</v>
      </c>
      <c r="C16" s="19" t="s">
        <v>74</v>
      </c>
      <c r="D16" s="23">
        <v>1994</v>
      </c>
      <c r="E16" s="23" t="s">
        <v>75</v>
      </c>
      <c r="F16" s="14"/>
      <c r="G16" s="14">
        <v>49</v>
      </c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5">
        <f>SUM(F16:AQ16)</f>
        <v>49</v>
      </c>
      <c r="AS16" s="15">
        <f t="shared" si="0"/>
        <v>1</v>
      </c>
      <c r="AT16" s="15">
        <f t="shared" si="1"/>
        <v>49</v>
      </c>
      <c r="AU16" s="15">
        <f t="shared" si="2"/>
        <v>0</v>
      </c>
      <c r="AV16" s="16">
        <f t="shared" si="3"/>
        <v>49</v>
      </c>
      <c r="AW16" s="14" t="str">
        <f t="shared" si="5"/>
        <v>Dohlen,  Moritz</v>
      </c>
      <c r="AX16" s="14">
        <f t="shared" si="4"/>
        <v>14</v>
      </c>
    </row>
    <row r="17" spans="1:50" s="11" customFormat="1" ht="12.75" customHeight="1">
      <c r="A17" s="12">
        <v>15</v>
      </c>
      <c r="B17" s="26" t="s">
        <v>90</v>
      </c>
      <c r="C17" s="26" t="s">
        <v>91</v>
      </c>
      <c r="D17" s="27">
        <v>1994</v>
      </c>
      <c r="E17" s="26" t="s">
        <v>92</v>
      </c>
      <c r="F17" s="14"/>
      <c r="G17" s="14"/>
      <c r="H17" s="14"/>
      <c r="I17" s="14"/>
      <c r="J17" s="14"/>
      <c r="K17" s="14">
        <v>49</v>
      </c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5">
        <f>SUM(F17:AQ17)</f>
        <v>49</v>
      </c>
      <c r="AS17" s="15">
        <f t="shared" si="0"/>
        <v>1</v>
      </c>
      <c r="AT17" s="15">
        <f t="shared" si="1"/>
        <v>49</v>
      </c>
      <c r="AU17" s="15">
        <f t="shared" si="2"/>
        <v>0</v>
      </c>
      <c r="AV17" s="16">
        <f t="shared" si="3"/>
        <v>49</v>
      </c>
      <c r="AW17" s="14" t="str">
        <f t="shared" si="5"/>
        <v>Courail, Akim</v>
      </c>
      <c r="AX17" s="14">
        <f t="shared" si="4"/>
        <v>15</v>
      </c>
    </row>
    <row r="18" spans="1:50" s="11" customFormat="1" ht="12.75" customHeight="1">
      <c r="A18" s="12">
        <v>16</v>
      </c>
      <c r="B18" s="28" t="s">
        <v>126</v>
      </c>
      <c r="C18" s="29" t="s">
        <v>127</v>
      </c>
      <c r="D18" s="28">
        <v>1994</v>
      </c>
      <c r="E18" s="28" t="s">
        <v>128</v>
      </c>
      <c r="F18" s="14"/>
      <c r="G18" s="14"/>
      <c r="H18" s="14"/>
      <c r="I18" s="14">
        <v>49</v>
      </c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>
        <v>50</v>
      </c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5"/>
      <c r="AS18" s="15">
        <f t="shared" si="0"/>
        <v>2</v>
      </c>
      <c r="AT18" s="15">
        <f t="shared" si="1"/>
        <v>99</v>
      </c>
      <c r="AU18" s="15">
        <f t="shared" si="2"/>
        <v>0</v>
      </c>
      <c r="AV18" s="16">
        <f t="shared" si="3"/>
        <v>99</v>
      </c>
      <c r="AW18" s="14" t="str">
        <f t="shared" si="5"/>
        <v>Berghöfer,  Jan</v>
      </c>
      <c r="AX18" s="14">
        <f t="shared" si="4"/>
        <v>16</v>
      </c>
    </row>
    <row r="19" spans="1:50" s="11" customFormat="1" ht="12.75" customHeight="1">
      <c r="A19" s="12">
        <v>17</v>
      </c>
      <c r="B19" s="26" t="s">
        <v>93</v>
      </c>
      <c r="C19" s="26" t="s">
        <v>94</v>
      </c>
      <c r="D19" s="27">
        <v>1993</v>
      </c>
      <c r="E19" s="26" t="s">
        <v>95</v>
      </c>
      <c r="F19" s="14"/>
      <c r="G19" s="14"/>
      <c r="H19" s="14"/>
      <c r="I19" s="14"/>
      <c r="J19" s="14"/>
      <c r="K19" s="14">
        <v>48</v>
      </c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5"/>
      <c r="AS19" s="15">
        <f t="shared" si="0"/>
        <v>1</v>
      </c>
      <c r="AT19" s="15">
        <f t="shared" si="1"/>
        <v>48</v>
      </c>
      <c r="AU19" s="15">
        <f t="shared" si="2"/>
        <v>0</v>
      </c>
      <c r="AV19" s="16">
        <f t="shared" si="3"/>
        <v>48</v>
      </c>
      <c r="AW19" s="14" t="str">
        <f t="shared" si="5"/>
        <v>Schumacher, David</v>
      </c>
      <c r="AX19" s="14">
        <f t="shared" si="4"/>
        <v>17</v>
      </c>
    </row>
    <row r="20" spans="1:50" s="11" customFormat="1" ht="12.75" customHeight="1">
      <c r="A20" s="12">
        <v>18</v>
      </c>
      <c r="B20" s="30" t="s">
        <v>155</v>
      </c>
      <c r="C20" s="30" t="s">
        <v>68</v>
      </c>
      <c r="D20" s="30">
        <v>1993</v>
      </c>
      <c r="E20" s="30" t="s">
        <v>66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>
        <v>48</v>
      </c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5"/>
      <c r="AS20" s="15">
        <f t="shared" si="0"/>
        <v>1</v>
      </c>
      <c r="AT20" s="15">
        <f t="shared" si="1"/>
        <v>48</v>
      </c>
      <c r="AU20" s="15">
        <f t="shared" si="2"/>
        <v>0</v>
      </c>
      <c r="AV20" s="16">
        <f t="shared" si="3"/>
        <v>48</v>
      </c>
      <c r="AW20" s="14" t="str">
        <f t="shared" si="5"/>
        <v>Reiswich, Martin</v>
      </c>
      <c r="AX20" s="14">
        <f t="shared" si="4"/>
        <v>18</v>
      </c>
    </row>
    <row r="21" spans="1:50" s="11" customFormat="1" ht="12.75" customHeight="1">
      <c r="A21" s="12">
        <v>19</v>
      </c>
      <c r="B21" s="19" t="s">
        <v>76</v>
      </c>
      <c r="C21" s="19" t="s">
        <v>77</v>
      </c>
      <c r="D21" s="23">
        <v>1994</v>
      </c>
      <c r="E21" s="23" t="s">
        <v>78</v>
      </c>
      <c r="F21" s="14"/>
      <c r="G21" s="14">
        <v>48</v>
      </c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5">
        <f>SUM(F21:AQ21)</f>
        <v>48</v>
      </c>
      <c r="AS21" s="15">
        <f t="shared" si="0"/>
        <v>1</v>
      </c>
      <c r="AT21" s="15">
        <f t="shared" si="1"/>
        <v>48</v>
      </c>
      <c r="AU21" s="15">
        <f t="shared" si="2"/>
        <v>0</v>
      </c>
      <c r="AV21" s="16">
        <f t="shared" si="3"/>
        <v>48</v>
      </c>
      <c r="AW21" s="14" t="str">
        <f t="shared" si="5"/>
        <v>Moll,  Christian</v>
      </c>
      <c r="AX21" s="14">
        <f t="shared" si="4"/>
        <v>19</v>
      </c>
    </row>
    <row r="22" spans="1:50" s="11" customFormat="1" ht="12.75" customHeight="1">
      <c r="A22" s="12">
        <v>20</v>
      </c>
      <c r="B22" s="28" t="s">
        <v>139</v>
      </c>
      <c r="C22" s="28" t="s">
        <v>138</v>
      </c>
      <c r="D22" s="28">
        <v>1994</v>
      </c>
      <c r="E22" s="28" t="s">
        <v>140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>
        <v>48</v>
      </c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5"/>
      <c r="AS22" s="15">
        <f t="shared" si="0"/>
        <v>1</v>
      </c>
      <c r="AT22" s="15">
        <f t="shared" si="1"/>
        <v>48</v>
      </c>
      <c r="AU22" s="15">
        <f t="shared" si="2"/>
        <v>0</v>
      </c>
      <c r="AV22" s="16">
        <f t="shared" si="3"/>
        <v>48</v>
      </c>
      <c r="AW22" s="14" t="str">
        <f t="shared" si="5"/>
        <v>Lambertz, Dennis</v>
      </c>
      <c r="AX22" s="14">
        <f t="shared" si="4"/>
        <v>20</v>
      </c>
    </row>
    <row r="23" spans="1:50" s="11" customFormat="1" ht="12.75" customHeight="1">
      <c r="A23" s="12">
        <v>21</v>
      </c>
      <c r="B23" s="13" t="s">
        <v>55</v>
      </c>
      <c r="C23" s="13" t="s">
        <v>56</v>
      </c>
      <c r="D23" s="13">
        <v>1994</v>
      </c>
      <c r="E23" s="13" t="s">
        <v>57</v>
      </c>
      <c r="F23" s="14">
        <v>48</v>
      </c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5">
        <f>SUM(F23:AQ23)</f>
        <v>48</v>
      </c>
      <c r="AS23" s="15">
        <f t="shared" si="0"/>
        <v>1</v>
      </c>
      <c r="AT23" s="15">
        <f t="shared" si="1"/>
        <v>48</v>
      </c>
      <c r="AU23" s="15">
        <f t="shared" si="2"/>
        <v>0</v>
      </c>
      <c r="AV23" s="16">
        <f t="shared" si="3"/>
        <v>48</v>
      </c>
      <c r="AW23" s="14" t="str">
        <f t="shared" si="5"/>
        <v>Frohn, Tobias</v>
      </c>
      <c r="AX23" s="14">
        <f t="shared" si="4"/>
        <v>21</v>
      </c>
    </row>
    <row r="24" spans="1:50" s="11" customFormat="1" ht="12.75" customHeight="1">
      <c r="A24" s="12">
        <v>22</v>
      </c>
      <c r="B24" s="30" t="s">
        <v>156</v>
      </c>
      <c r="C24" s="30" t="s">
        <v>85</v>
      </c>
      <c r="D24" s="30">
        <v>1993</v>
      </c>
      <c r="E24" s="30" t="s">
        <v>157</v>
      </c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>
        <v>47</v>
      </c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5"/>
      <c r="AS24" s="15">
        <f t="shared" si="0"/>
        <v>1</v>
      </c>
      <c r="AT24" s="15">
        <f t="shared" si="1"/>
        <v>47</v>
      </c>
      <c r="AU24" s="15">
        <f t="shared" si="2"/>
        <v>0</v>
      </c>
      <c r="AV24" s="16">
        <f t="shared" si="3"/>
        <v>47</v>
      </c>
      <c r="AW24" s="14" t="str">
        <f t="shared" si="5"/>
        <v>Sternad, Andreas</v>
      </c>
      <c r="AX24" s="14">
        <f t="shared" si="4"/>
        <v>22</v>
      </c>
    </row>
    <row r="25" spans="1:50" s="11" customFormat="1" ht="12.75" customHeight="1">
      <c r="A25" s="12">
        <v>23</v>
      </c>
      <c r="B25" s="28" t="s">
        <v>141</v>
      </c>
      <c r="C25" s="28" t="s">
        <v>142</v>
      </c>
      <c r="D25" s="28">
        <v>1993</v>
      </c>
      <c r="E25" s="28" t="s">
        <v>133</v>
      </c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>
        <v>47</v>
      </c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5"/>
      <c r="AS25" s="15">
        <f t="shared" si="0"/>
        <v>1</v>
      </c>
      <c r="AT25" s="15">
        <f t="shared" si="1"/>
        <v>47</v>
      </c>
      <c r="AU25" s="15">
        <f t="shared" si="2"/>
        <v>0</v>
      </c>
      <c r="AV25" s="16">
        <f t="shared" si="3"/>
        <v>47</v>
      </c>
      <c r="AW25" s="14" t="str">
        <f t="shared" si="5"/>
        <v>Rommerskirchen, Daniel</v>
      </c>
      <c r="AX25" s="14">
        <f t="shared" si="4"/>
        <v>23</v>
      </c>
    </row>
    <row r="26" spans="1:50" s="11" customFormat="1" ht="12.75" customHeight="1">
      <c r="A26" s="12">
        <v>24</v>
      </c>
      <c r="B26" s="13" t="s">
        <v>58</v>
      </c>
      <c r="C26" s="13" t="s">
        <v>59</v>
      </c>
      <c r="D26" s="13">
        <v>1994</v>
      </c>
      <c r="E26" s="13" t="s">
        <v>60</v>
      </c>
      <c r="F26" s="14">
        <v>47</v>
      </c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5">
        <f>SUM(F26:AQ26)</f>
        <v>47</v>
      </c>
      <c r="AS26" s="15">
        <f t="shared" si="0"/>
        <v>1</v>
      </c>
      <c r="AT26" s="15">
        <f t="shared" si="1"/>
        <v>47</v>
      </c>
      <c r="AU26" s="15">
        <f t="shared" si="2"/>
        <v>0</v>
      </c>
      <c r="AV26" s="16">
        <f t="shared" si="3"/>
        <v>47</v>
      </c>
      <c r="AW26" s="14" t="str">
        <f t="shared" si="5"/>
        <v>Hoß, Patrick</v>
      </c>
      <c r="AX26" s="14">
        <f t="shared" si="4"/>
        <v>24</v>
      </c>
    </row>
    <row r="27" spans="1:50" s="11" customFormat="1" ht="12.75" customHeight="1">
      <c r="A27" s="12">
        <v>25</v>
      </c>
      <c r="B27" s="26" t="s">
        <v>96</v>
      </c>
      <c r="C27" s="26" t="s">
        <v>69</v>
      </c>
      <c r="D27" s="27">
        <v>1993</v>
      </c>
      <c r="E27" s="26" t="s">
        <v>97</v>
      </c>
      <c r="F27" s="14"/>
      <c r="G27" s="14"/>
      <c r="H27" s="14"/>
      <c r="I27" s="14"/>
      <c r="J27" s="14"/>
      <c r="K27" s="14">
        <v>47</v>
      </c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5"/>
      <c r="AS27" s="15">
        <f t="shared" si="0"/>
        <v>1</v>
      </c>
      <c r="AT27" s="15">
        <f t="shared" si="1"/>
        <v>47</v>
      </c>
      <c r="AU27" s="15">
        <f t="shared" si="2"/>
        <v>0</v>
      </c>
      <c r="AV27" s="16">
        <f t="shared" si="3"/>
        <v>47</v>
      </c>
      <c r="AW27" s="14" t="str">
        <f t="shared" si="5"/>
        <v>Drehsen, Julien</v>
      </c>
      <c r="AX27" s="14">
        <f t="shared" si="4"/>
        <v>25</v>
      </c>
    </row>
    <row r="28" spans="1:50" s="11" customFormat="1" ht="12.75" customHeight="1">
      <c r="A28" s="12">
        <v>26</v>
      </c>
      <c r="B28" s="28" t="s">
        <v>143</v>
      </c>
      <c r="C28" s="28" t="s">
        <v>144</v>
      </c>
      <c r="D28" s="28">
        <v>1994</v>
      </c>
      <c r="E28" s="28" t="s">
        <v>133</v>
      </c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>
        <v>46</v>
      </c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5"/>
      <c r="AS28" s="15">
        <f t="shared" si="0"/>
        <v>1</v>
      </c>
      <c r="AT28" s="15">
        <f t="shared" si="1"/>
        <v>46</v>
      </c>
      <c r="AU28" s="15">
        <f t="shared" si="2"/>
        <v>0</v>
      </c>
      <c r="AV28" s="16">
        <f t="shared" si="3"/>
        <v>46</v>
      </c>
      <c r="AW28" s="14" t="str">
        <f t="shared" si="5"/>
        <v>Hilgers, Markus</v>
      </c>
      <c r="AX28" s="14">
        <f t="shared" si="4"/>
        <v>26</v>
      </c>
    </row>
    <row r="29" spans="1:50" s="11" customFormat="1" ht="12.75" customHeight="1">
      <c r="A29" s="12">
        <v>27</v>
      </c>
      <c r="B29" s="28" t="s">
        <v>145</v>
      </c>
      <c r="C29" s="28" t="s">
        <v>146</v>
      </c>
      <c r="D29" s="28">
        <v>1994</v>
      </c>
      <c r="E29" s="28" t="s">
        <v>147</v>
      </c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>
        <v>45</v>
      </c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5"/>
      <c r="AS29" s="15">
        <f t="shared" si="0"/>
        <v>1</v>
      </c>
      <c r="AT29" s="15">
        <f t="shared" si="1"/>
        <v>45</v>
      </c>
      <c r="AU29" s="15">
        <f t="shared" si="2"/>
        <v>0</v>
      </c>
      <c r="AV29" s="16">
        <f t="shared" si="3"/>
        <v>45</v>
      </c>
      <c r="AW29" s="14" t="str">
        <f t="shared" si="5"/>
        <v>Meier, Mario</v>
      </c>
      <c r="AX29" s="14">
        <f t="shared" si="4"/>
        <v>27</v>
      </c>
    </row>
    <row r="30" spans="1:50" s="11" customFormat="1" ht="12.75" customHeight="1">
      <c r="A30" s="12">
        <v>28</v>
      </c>
      <c r="B30" s="26" t="s">
        <v>98</v>
      </c>
      <c r="C30" s="26" t="s">
        <v>99</v>
      </c>
      <c r="D30" s="27">
        <v>1993</v>
      </c>
      <c r="E30" s="26" t="s">
        <v>100</v>
      </c>
      <c r="F30" s="14"/>
      <c r="G30" s="14"/>
      <c r="H30" s="14"/>
      <c r="I30" s="14"/>
      <c r="J30" s="14"/>
      <c r="K30" s="14">
        <v>45</v>
      </c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5"/>
      <c r="AS30" s="15">
        <f t="shared" si="0"/>
        <v>1</v>
      </c>
      <c r="AT30" s="15">
        <f t="shared" si="1"/>
        <v>45</v>
      </c>
      <c r="AU30" s="15">
        <f t="shared" si="2"/>
        <v>0</v>
      </c>
      <c r="AV30" s="16">
        <f t="shared" si="3"/>
        <v>45</v>
      </c>
      <c r="AW30" s="14" t="str">
        <f t="shared" si="5"/>
        <v>Godet, Tom</v>
      </c>
      <c r="AX30" s="14">
        <f t="shared" si="4"/>
        <v>28</v>
      </c>
    </row>
    <row r="31" spans="1:50" s="11" customFormat="1" ht="12.75" customHeight="1">
      <c r="A31" s="12">
        <v>29</v>
      </c>
      <c r="B31" s="28" t="s">
        <v>148</v>
      </c>
      <c r="C31" s="28" t="s">
        <v>149</v>
      </c>
      <c r="D31" s="28">
        <v>1994</v>
      </c>
      <c r="E31" s="28" t="s">
        <v>133</v>
      </c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>
        <v>44</v>
      </c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5"/>
      <c r="AS31" s="15">
        <f t="shared" si="0"/>
        <v>1</v>
      </c>
      <c r="AT31" s="15">
        <f t="shared" si="1"/>
        <v>44</v>
      </c>
      <c r="AU31" s="15">
        <f t="shared" si="2"/>
        <v>0</v>
      </c>
      <c r="AV31" s="16">
        <f t="shared" si="3"/>
        <v>44</v>
      </c>
      <c r="AW31" s="14" t="str">
        <f t="shared" si="5"/>
        <v>Semrau, Oliver</v>
      </c>
      <c r="AX31" s="14">
        <f t="shared" si="4"/>
        <v>29</v>
      </c>
    </row>
    <row r="32" spans="1:50" s="11" customFormat="1" ht="12.75" customHeight="1">
      <c r="A32" s="12">
        <v>30</v>
      </c>
      <c r="B32" s="26" t="s">
        <v>101</v>
      </c>
      <c r="C32" s="26" t="s">
        <v>102</v>
      </c>
      <c r="D32" s="27">
        <v>1993</v>
      </c>
      <c r="E32" s="26" t="s">
        <v>103</v>
      </c>
      <c r="F32" s="14"/>
      <c r="G32" s="14"/>
      <c r="H32" s="14"/>
      <c r="I32" s="14"/>
      <c r="J32" s="14"/>
      <c r="K32" s="14">
        <v>44</v>
      </c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5"/>
      <c r="AS32" s="15">
        <f t="shared" si="0"/>
        <v>1</v>
      </c>
      <c r="AT32" s="15">
        <f t="shared" si="1"/>
        <v>44</v>
      </c>
      <c r="AU32" s="15">
        <f t="shared" si="2"/>
        <v>0</v>
      </c>
      <c r="AV32" s="16">
        <f t="shared" si="3"/>
        <v>44</v>
      </c>
      <c r="AW32" s="14" t="str">
        <f t="shared" si="5"/>
        <v>Caymaz, Omer</v>
      </c>
      <c r="AX32" s="14">
        <f t="shared" si="4"/>
        <v>30</v>
      </c>
    </row>
    <row r="33" spans="1:50" s="11" customFormat="1" ht="12.75" customHeight="1">
      <c r="A33" s="12">
        <v>31</v>
      </c>
      <c r="B33" s="26" t="s">
        <v>104</v>
      </c>
      <c r="C33" s="26" t="s">
        <v>105</v>
      </c>
      <c r="D33" s="27">
        <v>1994</v>
      </c>
      <c r="E33" s="26" t="s">
        <v>103</v>
      </c>
      <c r="F33" s="14"/>
      <c r="G33" s="14"/>
      <c r="H33" s="14"/>
      <c r="I33" s="14"/>
      <c r="J33" s="14"/>
      <c r="K33" s="14">
        <v>43</v>
      </c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5"/>
      <c r="AS33" s="15">
        <f t="shared" si="0"/>
        <v>1</v>
      </c>
      <c r="AT33" s="15">
        <f t="shared" si="1"/>
        <v>43</v>
      </c>
      <c r="AU33" s="15">
        <f t="shared" si="2"/>
        <v>0</v>
      </c>
      <c r="AV33" s="16">
        <f t="shared" si="3"/>
        <v>43</v>
      </c>
      <c r="AW33" s="14" t="str">
        <f t="shared" si="5"/>
        <v>Aliji, Hasan</v>
      </c>
      <c r="AX33" s="14">
        <f t="shared" si="4"/>
        <v>31</v>
      </c>
    </row>
    <row r="34" spans="1:50" s="11" customFormat="1" ht="12.75" customHeight="1">
      <c r="A34" s="12">
        <v>32</v>
      </c>
      <c r="B34" s="26" t="s">
        <v>106</v>
      </c>
      <c r="C34" s="26" t="s">
        <v>107</v>
      </c>
      <c r="D34" s="27">
        <v>1994</v>
      </c>
      <c r="E34" s="26" t="s">
        <v>87</v>
      </c>
      <c r="F34" s="14"/>
      <c r="G34" s="14"/>
      <c r="H34" s="14"/>
      <c r="I34" s="14"/>
      <c r="J34" s="14"/>
      <c r="K34" s="14">
        <v>42</v>
      </c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5"/>
      <c r="AS34" s="15">
        <f t="shared" si="0"/>
        <v>1</v>
      </c>
      <c r="AT34" s="15">
        <f t="shared" si="1"/>
        <v>42</v>
      </c>
      <c r="AU34" s="15">
        <f t="shared" si="2"/>
        <v>0</v>
      </c>
      <c r="AV34" s="16">
        <f t="shared" si="3"/>
        <v>42</v>
      </c>
      <c r="AW34" s="14" t="str">
        <f t="shared" si="5"/>
        <v>Wehr, Boris</v>
      </c>
      <c r="AX34" s="14">
        <f t="shared" si="4"/>
        <v>32</v>
      </c>
    </row>
    <row r="35" spans="1:50" s="11" customFormat="1" ht="12.75" customHeight="1">
      <c r="A35" s="12">
        <v>33</v>
      </c>
      <c r="B35" s="26" t="s">
        <v>108</v>
      </c>
      <c r="C35" s="26" t="s">
        <v>109</v>
      </c>
      <c r="D35" s="27">
        <v>1994</v>
      </c>
      <c r="E35" s="26" t="s">
        <v>87</v>
      </c>
      <c r="F35" s="14"/>
      <c r="G35" s="14"/>
      <c r="H35" s="14"/>
      <c r="I35" s="14"/>
      <c r="J35" s="14"/>
      <c r="K35" s="14">
        <v>41</v>
      </c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5"/>
      <c r="AS35" s="15">
        <f aca="true" t="shared" si="6" ref="AS35:AS66">COUNT(F35:AQ35)</f>
        <v>1</v>
      </c>
      <c r="AT35" s="15">
        <f aca="true" t="shared" si="7" ref="AT35:AT66">IF(COUNT(F35:AQ35)&gt;0,LARGE(F35:AQ35,1),0)+IF(COUNT(F35:AQ35)&gt;1,LARGE(F35:AQ35,2),0)+IF(COUNT(F35:AQ35)&gt;2,LARGE(F35:AQ35,3),0)+IF(COUNT(F35:AQ35)&gt;3,LARGE(F35:AQ35,4),0)+IF(COUNT(F35:AQ35)&gt;4,LARGE(F35:AQ35,5),0)+IF(COUNT(F35:AQ35)&gt;5,LARGE(F35:AQ35,6),0)+IF(COUNT(F35:AQ35)&gt;6,LARGE(F35:AQ35,7),0)+IF(COUNT(F35:AQ35)&gt;7,LARGE(F35:AQ35,8),0)+IF(COUNT(F35:AQ35)&gt;8,LARGE(F35:AQ35,9),0)+IF(COUNT(F35:AQ35)&gt;9,LARGE(F35:AQ35,10),0)+IF(COUNT(F35:AQ35)&gt;10,LARGE(F35:AQ35,11),0)+IF(COUNT(F35:AQ35)&gt;11,LARGE(F35:AQ35,12),0)+IF(COUNT(F35:AQ35)&gt;12,LARGE(F35:AQ35,13),0)+IF(COUNT(F35:AQ35)&gt;13,LARGE(F35:AQ35,14),0)+IF(COUNT(F35:AQ35)&gt;14,LARGE(F35:AQ35,15),0)</f>
        <v>41</v>
      </c>
      <c r="AU35" s="15">
        <f aca="true" t="shared" si="8" ref="AU35:AU66">IF(COUNT(F35:AQ35)&lt;22,IF(COUNT(F35:AQ35)&gt;14,(COUNT(F35:AQ35)-15),0)*20,120)</f>
        <v>0</v>
      </c>
      <c r="AV35" s="16">
        <f aca="true" t="shared" si="9" ref="AV35:AV66">AT35+AU35</f>
        <v>41</v>
      </c>
      <c r="AW35" s="14" t="str">
        <f aca="true" t="shared" si="10" ref="AW35:AW66">B35&amp;", "&amp;C35</f>
        <v>Emontspool, Justin</v>
      </c>
      <c r="AX35" s="14">
        <f aca="true" t="shared" si="11" ref="AX35:AX66">A35</f>
        <v>33</v>
      </c>
    </row>
    <row r="36" spans="1:50" s="11" customFormat="1" ht="12.75" customHeight="1">
      <c r="A36" s="12">
        <v>34</v>
      </c>
      <c r="B36" s="26" t="s">
        <v>106</v>
      </c>
      <c r="C36" s="26" t="s">
        <v>110</v>
      </c>
      <c r="D36" s="27">
        <v>1993</v>
      </c>
      <c r="E36" s="26" t="s">
        <v>111</v>
      </c>
      <c r="F36" s="14"/>
      <c r="G36" s="14"/>
      <c r="H36" s="14"/>
      <c r="I36" s="14"/>
      <c r="J36" s="14"/>
      <c r="K36" s="14">
        <v>40</v>
      </c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5"/>
      <c r="AS36" s="15">
        <f t="shared" si="6"/>
        <v>1</v>
      </c>
      <c r="AT36" s="15">
        <f t="shared" si="7"/>
        <v>40</v>
      </c>
      <c r="AU36" s="15">
        <f t="shared" si="8"/>
        <v>0</v>
      </c>
      <c r="AV36" s="16">
        <f t="shared" si="9"/>
        <v>40</v>
      </c>
      <c r="AW36" s="14" t="str">
        <f t="shared" si="10"/>
        <v>Wehr, William</v>
      </c>
      <c r="AX36" s="14">
        <f t="shared" si="11"/>
        <v>34</v>
      </c>
    </row>
    <row r="37" spans="1:50" s="11" customFormat="1" ht="12.75" customHeight="1">
      <c r="A37" s="12">
        <v>35</v>
      </c>
      <c r="B37" s="26" t="s">
        <v>112</v>
      </c>
      <c r="C37" s="26" t="s">
        <v>113</v>
      </c>
      <c r="D37" s="27">
        <v>1993</v>
      </c>
      <c r="E37" s="26" t="s">
        <v>87</v>
      </c>
      <c r="F37" s="14"/>
      <c r="G37" s="14"/>
      <c r="H37" s="14"/>
      <c r="I37" s="14"/>
      <c r="J37" s="14"/>
      <c r="K37" s="14">
        <v>39</v>
      </c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5"/>
      <c r="AS37" s="15">
        <f t="shared" si="6"/>
        <v>1</v>
      </c>
      <c r="AT37" s="15">
        <f t="shared" si="7"/>
        <v>39</v>
      </c>
      <c r="AU37" s="15">
        <f t="shared" si="8"/>
        <v>0</v>
      </c>
      <c r="AV37" s="16">
        <f t="shared" si="9"/>
        <v>39</v>
      </c>
      <c r="AW37" s="14" t="str">
        <f t="shared" si="10"/>
        <v>Kuckart, Sacha</v>
      </c>
      <c r="AX37" s="14">
        <f t="shared" si="11"/>
        <v>35</v>
      </c>
    </row>
    <row r="38" spans="1:50" s="11" customFormat="1" ht="12.75" customHeight="1">
      <c r="A38" s="12">
        <v>36</v>
      </c>
      <c r="B38" s="26" t="s">
        <v>114</v>
      </c>
      <c r="C38" s="26" t="s">
        <v>115</v>
      </c>
      <c r="D38" s="27">
        <v>1994</v>
      </c>
      <c r="E38" s="26" t="s">
        <v>87</v>
      </c>
      <c r="F38" s="14"/>
      <c r="G38" s="14"/>
      <c r="H38" s="14"/>
      <c r="I38" s="14"/>
      <c r="J38" s="14"/>
      <c r="K38" s="14">
        <v>38</v>
      </c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5"/>
      <c r="AS38" s="15">
        <f t="shared" si="6"/>
        <v>1</v>
      </c>
      <c r="AT38" s="15">
        <f t="shared" si="7"/>
        <v>38</v>
      </c>
      <c r="AU38" s="15">
        <f t="shared" si="8"/>
        <v>0</v>
      </c>
      <c r="AV38" s="16">
        <f t="shared" si="9"/>
        <v>38</v>
      </c>
      <c r="AW38" s="14" t="str">
        <f t="shared" si="10"/>
        <v>Deroanne, Sylvain</v>
      </c>
      <c r="AX38" s="14">
        <f t="shared" si="11"/>
        <v>36</v>
      </c>
    </row>
    <row r="39" spans="1:50" s="11" customFormat="1" ht="12.75" customHeight="1">
      <c r="A39" s="12">
        <v>37</v>
      </c>
      <c r="B39" s="26" t="s">
        <v>116</v>
      </c>
      <c r="C39" s="26" t="s">
        <v>117</v>
      </c>
      <c r="D39" s="27">
        <v>1994</v>
      </c>
      <c r="E39" s="26" t="s">
        <v>87</v>
      </c>
      <c r="F39" s="14"/>
      <c r="G39" s="14"/>
      <c r="H39" s="14"/>
      <c r="I39" s="14"/>
      <c r="J39" s="14"/>
      <c r="K39" s="14">
        <v>37</v>
      </c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5"/>
      <c r="AS39" s="15">
        <f t="shared" si="6"/>
        <v>1</v>
      </c>
      <c r="AT39" s="15">
        <f t="shared" si="7"/>
        <v>37</v>
      </c>
      <c r="AU39" s="15">
        <f t="shared" si="8"/>
        <v>0</v>
      </c>
      <c r="AV39" s="16">
        <f t="shared" si="9"/>
        <v>37</v>
      </c>
      <c r="AW39" s="14" t="str">
        <f t="shared" si="10"/>
        <v>Mommer, B</v>
      </c>
      <c r="AX39" s="14">
        <f t="shared" si="11"/>
        <v>37</v>
      </c>
    </row>
    <row r="40" spans="1:50" s="11" customFormat="1" ht="12.75" customHeight="1">
      <c r="A40" s="12">
        <v>38</v>
      </c>
      <c r="B40" s="26" t="s">
        <v>118</v>
      </c>
      <c r="C40" s="26" t="s">
        <v>119</v>
      </c>
      <c r="D40" s="27">
        <v>1994</v>
      </c>
      <c r="E40" s="26" t="s">
        <v>87</v>
      </c>
      <c r="F40" s="14"/>
      <c r="G40" s="14"/>
      <c r="H40" s="14"/>
      <c r="I40" s="14"/>
      <c r="J40" s="14"/>
      <c r="K40" s="14">
        <v>36</v>
      </c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5"/>
      <c r="AS40" s="15">
        <f t="shared" si="6"/>
        <v>1</v>
      </c>
      <c r="AT40" s="15">
        <f t="shared" si="7"/>
        <v>36</v>
      </c>
      <c r="AU40" s="15">
        <f t="shared" si="8"/>
        <v>0</v>
      </c>
      <c r="AV40" s="16">
        <f t="shared" si="9"/>
        <v>36</v>
      </c>
      <c r="AW40" s="14" t="str">
        <f t="shared" si="10"/>
        <v>Gehlen, Nicolai</v>
      </c>
      <c r="AX40" s="14">
        <f t="shared" si="11"/>
        <v>38</v>
      </c>
    </row>
    <row r="41" spans="1:50" s="11" customFormat="1" ht="12.75" customHeight="1">
      <c r="A41" s="12">
        <v>39</v>
      </c>
      <c r="B41" s="26" t="s">
        <v>86</v>
      </c>
      <c r="C41" s="26" t="s">
        <v>120</v>
      </c>
      <c r="D41" s="27">
        <v>1994</v>
      </c>
      <c r="E41" s="26" t="s">
        <v>87</v>
      </c>
      <c r="F41" s="14"/>
      <c r="G41" s="14"/>
      <c r="H41" s="14"/>
      <c r="I41" s="14"/>
      <c r="J41" s="14"/>
      <c r="K41" s="14">
        <v>35</v>
      </c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5"/>
      <c r="AS41" s="15">
        <f t="shared" si="6"/>
        <v>1</v>
      </c>
      <c r="AT41" s="15">
        <f t="shared" si="7"/>
        <v>35</v>
      </c>
      <c r="AU41" s="15">
        <f t="shared" si="8"/>
        <v>0</v>
      </c>
      <c r="AV41" s="16">
        <f t="shared" si="9"/>
        <v>35</v>
      </c>
      <c r="AW41" s="14" t="str">
        <f t="shared" si="10"/>
        <v>Plumacher, Marc</v>
      </c>
      <c r="AX41" s="14">
        <f t="shared" si="11"/>
        <v>39</v>
      </c>
    </row>
    <row r="42" spans="1:50" s="11" customFormat="1" ht="12.75" customHeight="1">
      <c r="A42" s="12">
        <v>40</v>
      </c>
      <c r="B42" s="26" t="s">
        <v>121</v>
      </c>
      <c r="C42" s="26" t="s">
        <v>122</v>
      </c>
      <c r="D42" s="27">
        <v>1994</v>
      </c>
      <c r="E42" s="26" t="s">
        <v>87</v>
      </c>
      <c r="F42" s="14"/>
      <c r="G42" s="14"/>
      <c r="H42" s="14"/>
      <c r="I42" s="14"/>
      <c r="J42" s="14"/>
      <c r="K42" s="14">
        <v>34</v>
      </c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5"/>
      <c r="AS42" s="15">
        <f t="shared" si="6"/>
        <v>1</v>
      </c>
      <c r="AT42" s="15">
        <f t="shared" si="7"/>
        <v>34</v>
      </c>
      <c r="AU42" s="15">
        <f t="shared" si="8"/>
        <v>0</v>
      </c>
      <c r="AV42" s="16">
        <f t="shared" si="9"/>
        <v>34</v>
      </c>
      <c r="AW42" s="14" t="str">
        <f t="shared" si="10"/>
        <v>Collard, Philippe</v>
      </c>
      <c r="AX42" s="14">
        <f t="shared" si="11"/>
        <v>40</v>
      </c>
    </row>
    <row r="43" spans="1:50" s="11" customFormat="1" ht="12.75" customHeight="1">
      <c r="A43" s="12">
        <v>41</v>
      </c>
      <c r="B43" s="32" t="s">
        <v>129</v>
      </c>
      <c r="C43" s="33" t="s">
        <v>130</v>
      </c>
      <c r="D43" s="32">
        <v>1996</v>
      </c>
      <c r="E43" s="32" t="s">
        <v>131</v>
      </c>
      <c r="F43" s="14"/>
      <c r="G43" s="14"/>
      <c r="H43" s="14"/>
      <c r="I43" s="14">
        <v>28</v>
      </c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5"/>
      <c r="AS43" s="15">
        <f t="shared" si="6"/>
        <v>1</v>
      </c>
      <c r="AT43" s="15">
        <f t="shared" si="7"/>
        <v>28</v>
      </c>
      <c r="AU43" s="15">
        <f t="shared" si="8"/>
        <v>0</v>
      </c>
      <c r="AV43" s="16">
        <f t="shared" si="9"/>
        <v>28</v>
      </c>
      <c r="AW43" s="14" t="str">
        <f t="shared" si="10"/>
        <v>Rosewich,  Tom</v>
      </c>
      <c r="AX43" s="14">
        <f t="shared" si="11"/>
        <v>41</v>
      </c>
    </row>
    <row r="44" spans="1:50" s="11" customFormat="1" ht="12.75">
      <c r="A44" s="12">
        <v>42</v>
      </c>
      <c r="B44" s="28"/>
      <c r="C44" s="29"/>
      <c r="D44" s="28"/>
      <c r="E44" s="28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5"/>
      <c r="AS44" s="15">
        <f t="shared" si="6"/>
        <v>0</v>
      </c>
      <c r="AT44" s="15">
        <f t="shared" si="7"/>
        <v>0</v>
      </c>
      <c r="AU44" s="15">
        <f t="shared" si="8"/>
        <v>0</v>
      </c>
      <c r="AV44" s="16">
        <f t="shared" si="9"/>
        <v>0</v>
      </c>
      <c r="AW44" s="14" t="str">
        <f t="shared" si="10"/>
        <v>, </v>
      </c>
      <c r="AX44" s="14">
        <f t="shared" si="11"/>
        <v>42</v>
      </c>
    </row>
    <row r="45" spans="1:50" s="11" customFormat="1" ht="12.75">
      <c r="A45" s="12">
        <v>43</v>
      </c>
      <c r="B45" s="28"/>
      <c r="C45" s="29"/>
      <c r="D45" s="28"/>
      <c r="E45" s="28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5"/>
      <c r="AS45" s="15">
        <f t="shared" si="6"/>
        <v>0</v>
      </c>
      <c r="AT45" s="15">
        <f t="shared" si="7"/>
        <v>0</v>
      </c>
      <c r="AU45" s="15">
        <f t="shared" si="8"/>
        <v>0</v>
      </c>
      <c r="AV45" s="16">
        <f t="shared" si="9"/>
        <v>0</v>
      </c>
      <c r="AW45" s="14" t="str">
        <f t="shared" si="10"/>
        <v>, </v>
      </c>
      <c r="AX45" s="14">
        <f t="shared" si="11"/>
        <v>43</v>
      </c>
    </row>
    <row r="46" spans="1:50" s="11" customFormat="1" ht="12.75">
      <c r="A46" s="12">
        <v>44</v>
      </c>
      <c r="B46" s="28"/>
      <c r="C46" s="29"/>
      <c r="D46" s="28"/>
      <c r="E46" s="28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5"/>
      <c r="AS46" s="15">
        <f t="shared" si="6"/>
        <v>0</v>
      </c>
      <c r="AT46" s="15">
        <f t="shared" si="7"/>
        <v>0</v>
      </c>
      <c r="AU46" s="15">
        <f t="shared" si="8"/>
        <v>0</v>
      </c>
      <c r="AV46" s="16">
        <f t="shared" si="9"/>
        <v>0</v>
      </c>
      <c r="AW46" s="14" t="str">
        <f t="shared" si="10"/>
        <v>, </v>
      </c>
      <c r="AX46" s="14">
        <f t="shared" si="11"/>
        <v>44</v>
      </c>
    </row>
    <row r="47" spans="1:50" s="11" customFormat="1" ht="12.75">
      <c r="A47" s="12">
        <v>45</v>
      </c>
      <c r="B47" s="28"/>
      <c r="C47" s="29"/>
      <c r="D47" s="28"/>
      <c r="E47" s="28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5"/>
      <c r="AS47" s="15">
        <f t="shared" si="6"/>
        <v>0</v>
      </c>
      <c r="AT47" s="15">
        <f t="shared" si="7"/>
        <v>0</v>
      </c>
      <c r="AU47" s="15">
        <f t="shared" si="8"/>
        <v>0</v>
      </c>
      <c r="AV47" s="16">
        <f t="shared" si="9"/>
        <v>0</v>
      </c>
      <c r="AW47" s="14" t="str">
        <f t="shared" si="10"/>
        <v>, </v>
      </c>
      <c r="AX47" s="14">
        <f t="shared" si="11"/>
        <v>45</v>
      </c>
    </row>
    <row r="48" spans="1:50" s="11" customFormat="1" ht="12.75">
      <c r="A48" s="12">
        <v>46</v>
      </c>
      <c r="B48" s="28"/>
      <c r="C48" s="29"/>
      <c r="D48" s="28"/>
      <c r="E48" s="28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5"/>
      <c r="AS48" s="15">
        <f t="shared" si="6"/>
        <v>0</v>
      </c>
      <c r="AT48" s="15">
        <f t="shared" si="7"/>
        <v>0</v>
      </c>
      <c r="AU48" s="15">
        <f t="shared" si="8"/>
        <v>0</v>
      </c>
      <c r="AV48" s="16">
        <f t="shared" si="9"/>
        <v>0</v>
      </c>
      <c r="AW48" s="14" t="str">
        <f t="shared" si="10"/>
        <v>, </v>
      </c>
      <c r="AX48" s="14">
        <f t="shared" si="11"/>
        <v>46</v>
      </c>
    </row>
    <row r="49" spans="1:50" s="11" customFormat="1" ht="12.75">
      <c r="A49" s="12">
        <v>47</v>
      </c>
      <c r="B49" s="28"/>
      <c r="C49" s="29"/>
      <c r="D49" s="28"/>
      <c r="E49" s="28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5"/>
      <c r="AS49" s="15">
        <f t="shared" si="6"/>
        <v>0</v>
      </c>
      <c r="AT49" s="15">
        <f t="shared" si="7"/>
        <v>0</v>
      </c>
      <c r="AU49" s="15">
        <f t="shared" si="8"/>
        <v>0</v>
      </c>
      <c r="AV49" s="16">
        <f t="shared" si="9"/>
        <v>0</v>
      </c>
      <c r="AW49" s="14" t="str">
        <f t="shared" si="10"/>
        <v>, </v>
      </c>
      <c r="AX49" s="14">
        <f t="shared" si="11"/>
        <v>47</v>
      </c>
    </row>
    <row r="50" spans="1:50" s="11" customFormat="1" ht="12.75">
      <c r="A50" s="12">
        <v>48</v>
      </c>
      <c r="B50" s="28"/>
      <c r="C50" s="29"/>
      <c r="D50" s="28"/>
      <c r="E50" s="28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5"/>
      <c r="AS50" s="15">
        <f t="shared" si="6"/>
        <v>0</v>
      </c>
      <c r="AT50" s="15">
        <f t="shared" si="7"/>
        <v>0</v>
      </c>
      <c r="AU50" s="15">
        <f t="shared" si="8"/>
        <v>0</v>
      </c>
      <c r="AV50" s="16">
        <f t="shared" si="9"/>
        <v>0</v>
      </c>
      <c r="AW50" s="14" t="str">
        <f t="shared" si="10"/>
        <v>, </v>
      </c>
      <c r="AX50" s="14">
        <f t="shared" si="11"/>
        <v>48</v>
      </c>
    </row>
    <row r="51" spans="1:50" s="11" customFormat="1" ht="12.75">
      <c r="A51" s="12">
        <v>49</v>
      </c>
      <c r="B51" s="28"/>
      <c r="C51" s="29"/>
      <c r="D51" s="28"/>
      <c r="E51" s="28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5"/>
      <c r="AS51" s="15">
        <f t="shared" si="6"/>
        <v>0</v>
      </c>
      <c r="AT51" s="15">
        <f t="shared" si="7"/>
        <v>0</v>
      </c>
      <c r="AU51" s="15">
        <f t="shared" si="8"/>
        <v>0</v>
      </c>
      <c r="AV51" s="16">
        <f t="shared" si="9"/>
        <v>0</v>
      </c>
      <c r="AW51" s="14" t="str">
        <f t="shared" si="10"/>
        <v>, </v>
      </c>
      <c r="AX51" s="14">
        <f t="shared" si="11"/>
        <v>49</v>
      </c>
    </row>
    <row r="52" spans="1:50" s="11" customFormat="1" ht="12.75">
      <c r="A52" s="12">
        <v>50</v>
      </c>
      <c r="B52" s="28"/>
      <c r="C52" s="29"/>
      <c r="D52" s="28"/>
      <c r="E52" s="28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5"/>
      <c r="AS52" s="15">
        <f t="shared" si="6"/>
        <v>0</v>
      </c>
      <c r="AT52" s="15">
        <f t="shared" si="7"/>
        <v>0</v>
      </c>
      <c r="AU52" s="15">
        <f t="shared" si="8"/>
        <v>0</v>
      </c>
      <c r="AV52" s="16">
        <f t="shared" si="9"/>
        <v>0</v>
      </c>
      <c r="AW52" s="14" t="str">
        <f t="shared" si="10"/>
        <v>, </v>
      </c>
      <c r="AX52" s="14">
        <f t="shared" si="11"/>
        <v>50</v>
      </c>
    </row>
    <row r="53" spans="1:50" s="11" customFormat="1" ht="11.25">
      <c r="A53" s="12">
        <v>51</v>
      </c>
      <c r="B53" s="17"/>
      <c r="C53" s="17"/>
      <c r="D53" s="17"/>
      <c r="E53" s="17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5"/>
      <c r="AS53" s="15">
        <f t="shared" si="6"/>
        <v>0</v>
      </c>
      <c r="AT53" s="15">
        <f t="shared" si="7"/>
        <v>0</v>
      </c>
      <c r="AU53" s="15">
        <f t="shared" si="8"/>
        <v>0</v>
      </c>
      <c r="AV53" s="16">
        <f t="shared" si="9"/>
        <v>0</v>
      </c>
      <c r="AW53" s="14" t="str">
        <f t="shared" si="10"/>
        <v>, </v>
      </c>
      <c r="AX53" s="14">
        <f t="shared" si="11"/>
        <v>51</v>
      </c>
    </row>
    <row r="54" spans="1:50" s="11" customFormat="1" ht="11.25">
      <c r="A54" s="12">
        <v>52</v>
      </c>
      <c r="B54" s="17"/>
      <c r="C54" s="17"/>
      <c r="D54" s="17"/>
      <c r="E54" s="17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5"/>
      <c r="AS54" s="15">
        <f t="shared" si="6"/>
        <v>0</v>
      </c>
      <c r="AT54" s="15">
        <f t="shared" si="7"/>
        <v>0</v>
      </c>
      <c r="AU54" s="15">
        <f t="shared" si="8"/>
        <v>0</v>
      </c>
      <c r="AV54" s="16">
        <f t="shared" si="9"/>
        <v>0</v>
      </c>
      <c r="AW54" s="14" t="str">
        <f t="shared" si="10"/>
        <v>, </v>
      </c>
      <c r="AX54" s="14">
        <f t="shared" si="11"/>
        <v>52</v>
      </c>
    </row>
    <row r="55" spans="1:50" s="11" customFormat="1" ht="11.25">
      <c r="A55" s="12">
        <v>53</v>
      </c>
      <c r="B55" s="17"/>
      <c r="C55" s="17"/>
      <c r="D55" s="17"/>
      <c r="E55" s="17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5"/>
      <c r="AS55" s="15">
        <f t="shared" si="6"/>
        <v>0</v>
      </c>
      <c r="AT55" s="15">
        <f t="shared" si="7"/>
        <v>0</v>
      </c>
      <c r="AU55" s="15">
        <f t="shared" si="8"/>
        <v>0</v>
      </c>
      <c r="AV55" s="16">
        <f t="shared" si="9"/>
        <v>0</v>
      </c>
      <c r="AW55" s="14" t="str">
        <f t="shared" si="10"/>
        <v>, </v>
      </c>
      <c r="AX55" s="14">
        <f t="shared" si="11"/>
        <v>53</v>
      </c>
    </row>
    <row r="56" spans="1:50" s="11" customFormat="1" ht="11.25">
      <c r="A56" s="12">
        <v>54</v>
      </c>
      <c r="B56" s="17"/>
      <c r="C56" s="17"/>
      <c r="D56" s="17"/>
      <c r="E56" s="17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5"/>
      <c r="AS56" s="15">
        <f t="shared" si="6"/>
        <v>0</v>
      </c>
      <c r="AT56" s="15">
        <f t="shared" si="7"/>
        <v>0</v>
      </c>
      <c r="AU56" s="15">
        <f t="shared" si="8"/>
        <v>0</v>
      </c>
      <c r="AV56" s="16">
        <f t="shared" si="9"/>
        <v>0</v>
      </c>
      <c r="AW56" s="14" t="str">
        <f t="shared" si="10"/>
        <v>, </v>
      </c>
      <c r="AX56" s="14">
        <f t="shared" si="11"/>
        <v>54</v>
      </c>
    </row>
    <row r="57" spans="1:50" s="11" customFormat="1" ht="11.25">
      <c r="A57" s="12">
        <v>55</v>
      </c>
      <c r="B57" s="17"/>
      <c r="C57" s="17"/>
      <c r="D57" s="17"/>
      <c r="E57" s="17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5"/>
      <c r="AS57" s="15">
        <f t="shared" si="6"/>
        <v>0</v>
      </c>
      <c r="AT57" s="15">
        <f t="shared" si="7"/>
        <v>0</v>
      </c>
      <c r="AU57" s="15">
        <f t="shared" si="8"/>
        <v>0</v>
      </c>
      <c r="AV57" s="16">
        <f t="shared" si="9"/>
        <v>0</v>
      </c>
      <c r="AW57" s="14" t="str">
        <f t="shared" si="10"/>
        <v>, </v>
      </c>
      <c r="AX57" s="14">
        <f t="shared" si="11"/>
        <v>55</v>
      </c>
    </row>
    <row r="58" spans="1:50" s="11" customFormat="1" ht="11.25">
      <c r="A58" s="12">
        <v>56</v>
      </c>
      <c r="B58" s="17"/>
      <c r="C58" s="17"/>
      <c r="D58" s="17"/>
      <c r="E58" s="17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5"/>
      <c r="AS58" s="15">
        <f t="shared" si="6"/>
        <v>0</v>
      </c>
      <c r="AT58" s="15">
        <f t="shared" si="7"/>
        <v>0</v>
      </c>
      <c r="AU58" s="15">
        <f t="shared" si="8"/>
        <v>0</v>
      </c>
      <c r="AV58" s="16">
        <f t="shared" si="9"/>
        <v>0</v>
      </c>
      <c r="AW58" s="14" t="str">
        <f t="shared" si="10"/>
        <v>, </v>
      </c>
      <c r="AX58" s="14">
        <f t="shared" si="11"/>
        <v>56</v>
      </c>
    </row>
    <row r="59" spans="1:50" s="11" customFormat="1" ht="11.25">
      <c r="A59" s="12">
        <v>57</v>
      </c>
      <c r="B59" s="17"/>
      <c r="C59" s="17"/>
      <c r="D59" s="17"/>
      <c r="E59" s="17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5"/>
      <c r="AS59" s="15">
        <f t="shared" si="6"/>
        <v>0</v>
      </c>
      <c r="AT59" s="15">
        <f t="shared" si="7"/>
        <v>0</v>
      </c>
      <c r="AU59" s="15">
        <f t="shared" si="8"/>
        <v>0</v>
      </c>
      <c r="AV59" s="16">
        <f t="shared" si="9"/>
        <v>0</v>
      </c>
      <c r="AW59" s="14" t="str">
        <f t="shared" si="10"/>
        <v>, </v>
      </c>
      <c r="AX59" s="14">
        <f t="shared" si="11"/>
        <v>57</v>
      </c>
    </row>
    <row r="60" spans="1:50" s="11" customFormat="1" ht="11.25">
      <c r="A60" s="12">
        <v>58</v>
      </c>
      <c r="B60" s="17"/>
      <c r="C60" s="17"/>
      <c r="D60" s="17"/>
      <c r="E60" s="17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5"/>
      <c r="AS60" s="15">
        <f t="shared" si="6"/>
        <v>0</v>
      </c>
      <c r="AT60" s="15">
        <f t="shared" si="7"/>
        <v>0</v>
      </c>
      <c r="AU60" s="15">
        <f t="shared" si="8"/>
        <v>0</v>
      </c>
      <c r="AV60" s="16">
        <f t="shared" si="9"/>
        <v>0</v>
      </c>
      <c r="AW60" s="14" t="str">
        <f t="shared" si="10"/>
        <v>, </v>
      </c>
      <c r="AX60" s="14">
        <f t="shared" si="11"/>
        <v>58</v>
      </c>
    </row>
    <row r="61" spans="1:50" s="11" customFormat="1" ht="11.25">
      <c r="A61" s="12">
        <v>59</v>
      </c>
      <c r="B61" s="17"/>
      <c r="C61" s="17"/>
      <c r="D61" s="17"/>
      <c r="E61" s="17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5"/>
      <c r="AS61" s="15">
        <f t="shared" si="6"/>
        <v>0</v>
      </c>
      <c r="AT61" s="15">
        <f t="shared" si="7"/>
        <v>0</v>
      </c>
      <c r="AU61" s="15">
        <f t="shared" si="8"/>
        <v>0</v>
      </c>
      <c r="AV61" s="16">
        <f t="shared" si="9"/>
        <v>0</v>
      </c>
      <c r="AW61" s="14" t="str">
        <f t="shared" si="10"/>
        <v>, </v>
      </c>
      <c r="AX61" s="14">
        <f t="shared" si="11"/>
        <v>59</v>
      </c>
    </row>
    <row r="62" spans="1:50" s="11" customFormat="1" ht="11.25">
      <c r="A62" s="12">
        <v>60</v>
      </c>
      <c r="B62" s="17"/>
      <c r="C62" s="17"/>
      <c r="D62" s="17"/>
      <c r="E62" s="17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5"/>
      <c r="AS62" s="15">
        <f t="shared" si="6"/>
        <v>0</v>
      </c>
      <c r="AT62" s="15">
        <f t="shared" si="7"/>
        <v>0</v>
      </c>
      <c r="AU62" s="15">
        <f t="shared" si="8"/>
        <v>0</v>
      </c>
      <c r="AV62" s="16">
        <f t="shared" si="9"/>
        <v>0</v>
      </c>
      <c r="AW62" s="14" t="str">
        <f t="shared" si="10"/>
        <v>, </v>
      </c>
      <c r="AX62" s="14">
        <f t="shared" si="11"/>
        <v>60</v>
      </c>
    </row>
    <row r="63" spans="1:50" s="11" customFormat="1" ht="11.25">
      <c r="A63" s="12">
        <v>61</v>
      </c>
      <c r="B63" s="17"/>
      <c r="C63" s="17"/>
      <c r="D63" s="17"/>
      <c r="E63" s="17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5"/>
      <c r="AS63" s="15">
        <f t="shared" si="6"/>
        <v>0</v>
      </c>
      <c r="AT63" s="15">
        <f t="shared" si="7"/>
        <v>0</v>
      </c>
      <c r="AU63" s="15">
        <f t="shared" si="8"/>
        <v>0</v>
      </c>
      <c r="AV63" s="16">
        <f t="shared" si="9"/>
        <v>0</v>
      </c>
      <c r="AW63" s="14" t="str">
        <f t="shared" si="10"/>
        <v>, </v>
      </c>
      <c r="AX63" s="14">
        <f t="shared" si="11"/>
        <v>61</v>
      </c>
    </row>
    <row r="64" spans="1:50" s="11" customFormat="1" ht="11.25">
      <c r="A64" s="12">
        <v>62</v>
      </c>
      <c r="B64" s="17"/>
      <c r="C64" s="17"/>
      <c r="D64" s="17"/>
      <c r="E64" s="17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5"/>
      <c r="AS64" s="15">
        <f t="shared" si="6"/>
        <v>0</v>
      </c>
      <c r="AT64" s="15">
        <f t="shared" si="7"/>
        <v>0</v>
      </c>
      <c r="AU64" s="15">
        <f t="shared" si="8"/>
        <v>0</v>
      </c>
      <c r="AV64" s="16">
        <f t="shared" si="9"/>
        <v>0</v>
      </c>
      <c r="AW64" s="14" t="str">
        <f t="shared" si="10"/>
        <v>, </v>
      </c>
      <c r="AX64" s="14">
        <f t="shared" si="11"/>
        <v>62</v>
      </c>
    </row>
    <row r="65" spans="1:50" s="11" customFormat="1" ht="11.25">
      <c r="A65" s="12">
        <v>63</v>
      </c>
      <c r="B65" s="17"/>
      <c r="C65" s="17"/>
      <c r="D65" s="17"/>
      <c r="E65" s="17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5"/>
      <c r="AS65" s="15">
        <f t="shared" si="6"/>
        <v>0</v>
      </c>
      <c r="AT65" s="15">
        <f t="shared" si="7"/>
        <v>0</v>
      </c>
      <c r="AU65" s="15">
        <f t="shared" si="8"/>
        <v>0</v>
      </c>
      <c r="AV65" s="16">
        <f t="shared" si="9"/>
        <v>0</v>
      </c>
      <c r="AW65" s="14" t="str">
        <f t="shared" si="10"/>
        <v>, </v>
      </c>
      <c r="AX65" s="14">
        <f t="shared" si="11"/>
        <v>63</v>
      </c>
    </row>
    <row r="66" spans="1:50" s="11" customFormat="1" ht="11.25">
      <c r="A66" s="12">
        <v>64</v>
      </c>
      <c r="B66" s="17"/>
      <c r="C66" s="17"/>
      <c r="D66" s="17"/>
      <c r="E66" s="17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5"/>
      <c r="AS66" s="15">
        <f t="shared" si="6"/>
        <v>0</v>
      </c>
      <c r="AT66" s="15">
        <f t="shared" si="7"/>
        <v>0</v>
      </c>
      <c r="AU66" s="15">
        <f t="shared" si="8"/>
        <v>0</v>
      </c>
      <c r="AV66" s="16">
        <f t="shared" si="9"/>
        <v>0</v>
      </c>
      <c r="AW66" s="14" t="str">
        <f t="shared" si="10"/>
        <v>, </v>
      </c>
      <c r="AX66" s="14">
        <f t="shared" si="11"/>
        <v>64</v>
      </c>
    </row>
    <row r="67" spans="1:50" s="11" customFormat="1" ht="11.25">
      <c r="A67" s="12">
        <v>65</v>
      </c>
      <c r="B67" s="17"/>
      <c r="C67" s="17"/>
      <c r="D67" s="17"/>
      <c r="E67" s="17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5"/>
      <c r="AS67" s="15">
        <f aca="true" t="shared" si="12" ref="AS67:AS102">COUNT(F67:AQ67)</f>
        <v>0</v>
      </c>
      <c r="AT67" s="15">
        <f aca="true" t="shared" si="13" ref="AT67:AT102">IF(COUNT(F67:AQ67)&gt;0,LARGE(F67:AQ67,1),0)+IF(COUNT(F67:AQ67)&gt;1,LARGE(F67:AQ67,2),0)+IF(COUNT(F67:AQ67)&gt;2,LARGE(F67:AQ67,3),0)+IF(COUNT(F67:AQ67)&gt;3,LARGE(F67:AQ67,4),0)+IF(COUNT(F67:AQ67)&gt;4,LARGE(F67:AQ67,5),0)+IF(COUNT(F67:AQ67)&gt;5,LARGE(F67:AQ67,6),0)+IF(COUNT(F67:AQ67)&gt;6,LARGE(F67:AQ67,7),0)+IF(COUNT(F67:AQ67)&gt;7,LARGE(F67:AQ67,8),0)+IF(COUNT(F67:AQ67)&gt;8,LARGE(F67:AQ67,9),0)+IF(COUNT(F67:AQ67)&gt;9,LARGE(F67:AQ67,10),0)+IF(COUNT(F67:AQ67)&gt;10,LARGE(F67:AQ67,11),0)+IF(COUNT(F67:AQ67)&gt;11,LARGE(F67:AQ67,12),0)+IF(COUNT(F67:AQ67)&gt;12,LARGE(F67:AQ67,13),0)+IF(COUNT(F67:AQ67)&gt;13,LARGE(F67:AQ67,14),0)+IF(COUNT(F67:AQ67)&gt;14,LARGE(F67:AQ67,15),0)</f>
        <v>0</v>
      </c>
      <c r="AU67" s="15">
        <f aca="true" t="shared" si="14" ref="AU67:AU102">IF(COUNT(F67:AQ67)&lt;22,IF(COUNT(F67:AQ67)&gt;14,(COUNT(F67:AQ67)-15),0)*20,120)</f>
        <v>0</v>
      </c>
      <c r="AV67" s="16">
        <f aca="true" t="shared" si="15" ref="AV67:AV98">AT67+AU67</f>
        <v>0</v>
      </c>
      <c r="AW67" s="14" t="str">
        <f aca="true" t="shared" si="16" ref="AW67:AW102">B67&amp;", "&amp;C67</f>
        <v>, </v>
      </c>
      <c r="AX67" s="14">
        <f aca="true" t="shared" si="17" ref="AX67:AX102">A67</f>
        <v>65</v>
      </c>
    </row>
    <row r="68" spans="1:50" s="11" customFormat="1" ht="11.25">
      <c r="A68" s="12">
        <v>66</v>
      </c>
      <c r="B68" s="17"/>
      <c r="C68" s="17"/>
      <c r="D68" s="17"/>
      <c r="E68" s="17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5"/>
      <c r="AS68" s="15">
        <f t="shared" si="12"/>
        <v>0</v>
      </c>
      <c r="AT68" s="15">
        <f t="shared" si="13"/>
        <v>0</v>
      </c>
      <c r="AU68" s="15">
        <f t="shared" si="14"/>
        <v>0</v>
      </c>
      <c r="AV68" s="16">
        <f t="shared" si="15"/>
        <v>0</v>
      </c>
      <c r="AW68" s="14" t="str">
        <f t="shared" si="16"/>
        <v>, </v>
      </c>
      <c r="AX68" s="14">
        <f t="shared" si="17"/>
        <v>66</v>
      </c>
    </row>
    <row r="69" spans="1:50" s="11" customFormat="1" ht="11.25">
      <c r="A69" s="12">
        <v>67</v>
      </c>
      <c r="B69" s="17"/>
      <c r="C69" s="17"/>
      <c r="D69" s="17"/>
      <c r="E69" s="17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5"/>
      <c r="AS69" s="15">
        <f t="shared" si="12"/>
        <v>0</v>
      </c>
      <c r="AT69" s="15">
        <f t="shared" si="13"/>
        <v>0</v>
      </c>
      <c r="AU69" s="15">
        <f t="shared" si="14"/>
        <v>0</v>
      </c>
      <c r="AV69" s="16">
        <f t="shared" si="15"/>
        <v>0</v>
      </c>
      <c r="AW69" s="14" t="str">
        <f t="shared" si="16"/>
        <v>, </v>
      </c>
      <c r="AX69" s="14">
        <f t="shared" si="17"/>
        <v>67</v>
      </c>
    </row>
    <row r="70" spans="1:50" s="11" customFormat="1" ht="11.25">
      <c r="A70" s="12">
        <v>68</v>
      </c>
      <c r="B70" s="17"/>
      <c r="C70" s="17"/>
      <c r="D70" s="17"/>
      <c r="E70" s="17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5"/>
      <c r="AS70" s="15">
        <f t="shared" si="12"/>
        <v>0</v>
      </c>
      <c r="AT70" s="15">
        <f t="shared" si="13"/>
        <v>0</v>
      </c>
      <c r="AU70" s="15">
        <f t="shared" si="14"/>
        <v>0</v>
      </c>
      <c r="AV70" s="16">
        <f t="shared" si="15"/>
        <v>0</v>
      </c>
      <c r="AW70" s="14" t="str">
        <f t="shared" si="16"/>
        <v>, </v>
      </c>
      <c r="AX70" s="14">
        <f t="shared" si="17"/>
        <v>68</v>
      </c>
    </row>
    <row r="71" spans="1:50" s="11" customFormat="1" ht="11.25">
      <c r="A71" s="12">
        <v>69</v>
      </c>
      <c r="B71" s="17"/>
      <c r="C71" s="17"/>
      <c r="D71" s="17"/>
      <c r="E71" s="17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5"/>
      <c r="AS71" s="15">
        <f t="shared" si="12"/>
        <v>0</v>
      </c>
      <c r="AT71" s="15">
        <f t="shared" si="13"/>
        <v>0</v>
      </c>
      <c r="AU71" s="15">
        <f t="shared" si="14"/>
        <v>0</v>
      </c>
      <c r="AV71" s="16">
        <f t="shared" si="15"/>
        <v>0</v>
      </c>
      <c r="AW71" s="14" t="str">
        <f t="shared" si="16"/>
        <v>, </v>
      </c>
      <c r="AX71" s="14">
        <f t="shared" si="17"/>
        <v>69</v>
      </c>
    </row>
    <row r="72" spans="1:50" s="11" customFormat="1" ht="11.25">
      <c r="A72" s="12">
        <v>70</v>
      </c>
      <c r="B72" s="17"/>
      <c r="C72" s="17"/>
      <c r="D72" s="17"/>
      <c r="E72" s="17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5"/>
      <c r="AS72" s="15">
        <f t="shared" si="12"/>
        <v>0</v>
      </c>
      <c r="AT72" s="15">
        <f t="shared" si="13"/>
        <v>0</v>
      </c>
      <c r="AU72" s="15">
        <f t="shared" si="14"/>
        <v>0</v>
      </c>
      <c r="AV72" s="16">
        <f t="shared" si="15"/>
        <v>0</v>
      </c>
      <c r="AW72" s="14" t="str">
        <f t="shared" si="16"/>
        <v>, </v>
      </c>
      <c r="AX72" s="14">
        <f t="shared" si="17"/>
        <v>70</v>
      </c>
    </row>
    <row r="73" spans="1:50" s="11" customFormat="1" ht="11.25">
      <c r="A73" s="12">
        <v>71</v>
      </c>
      <c r="B73" s="17"/>
      <c r="C73" s="17"/>
      <c r="D73" s="17"/>
      <c r="E73" s="17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5"/>
      <c r="AS73" s="15">
        <f t="shared" si="12"/>
        <v>0</v>
      </c>
      <c r="AT73" s="15">
        <f t="shared" si="13"/>
        <v>0</v>
      </c>
      <c r="AU73" s="15">
        <f t="shared" si="14"/>
        <v>0</v>
      </c>
      <c r="AV73" s="16">
        <f t="shared" si="15"/>
        <v>0</v>
      </c>
      <c r="AW73" s="14" t="str">
        <f t="shared" si="16"/>
        <v>, </v>
      </c>
      <c r="AX73" s="14">
        <f t="shared" si="17"/>
        <v>71</v>
      </c>
    </row>
    <row r="74" spans="1:50" s="11" customFormat="1" ht="11.25">
      <c r="A74" s="12">
        <v>72</v>
      </c>
      <c r="B74" s="17"/>
      <c r="C74" s="17"/>
      <c r="D74" s="17"/>
      <c r="E74" s="17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5"/>
      <c r="AS74" s="15">
        <f t="shared" si="12"/>
        <v>0</v>
      </c>
      <c r="AT74" s="15">
        <f t="shared" si="13"/>
        <v>0</v>
      </c>
      <c r="AU74" s="15">
        <f t="shared" si="14"/>
        <v>0</v>
      </c>
      <c r="AV74" s="16">
        <f t="shared" si="15"/>
        <v>0</v>
      </c>
      <c r="AW74" s="14" t="str">
        <f t="shared" si="16"/>
        <v>, </v>
      </c>
      <c r="AX74" s="14">
        <f t="shared" si="17"/>
        <v>72</v>
      </c>
    </row>
    <row r="75" spans="1:50" s="11" customFormat="1" ht="11.25">
      <c r="A75" s="12">
        <v>73</v>
      </c>
      <c r="B75" s="17"/>
      <c r="C75" s="17"/>
      <c r="D75" s="17"/>
      <c r="E75" s="17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5"/>
      <c r="AS75" s="15">
        <f t="shared" si="12"/>
        <v>0</v>
      </c>
      <c r="AT75" s="15">
        <f t="shared" si="13"/>
        <v>0</v>
      </c>
      <c r="AU75" s="15">
        <f t="shared" si="14"/>
        <v>0</v>
      </c>
      <c r="AV75" s="16">
        <f t="shared" si="15"/>
        <v>0</v>
      </c>
      <c r="AW75" s="14" t="str">
        <f t="shared" si="16"/>
        <v>, </v>
      </c>
      <c r="AX75" s="14">
        <f t="shared" si="17"/>
        <v>73</v>
      </c>
    </row>
    <row r="76" spans="1:50" s="11" customFormat="1" ht="11.25">
      <c r="A76" s="12">
        <v>74</v>
      </c>
      <c r="B76" s="17"/>
      <c r="C76" s="17"/>
      <c r="D76" s="17"/>
      <c r="E76" s="17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5"/>
      <c r="AS76" s="15">
        <f t="shared" si="12"/>
        <v>0</v>
      </c>
      <c r="AT76" s="15">
        <f t="shared" si="13"/>
        <v>0</v>
      </c>
      <c r="AU76" s="15">
        <f t="shared" si="14"/>
        <v>0</v>
      </c>
      <c r="AV76" s="16">
        <f t="shared" si="15"/>
        <v>0</v>
      </c>
      <c r="AW76" s="14" t="str">
        <f t="shared" si="16"/>
        <v>, </v>
      </c>
      <c r="AX76" s="14">
        <f t="shared" si="17"/>
        <v>74</v>
      </c>
    </row>
    <row r="77" spans="1:50" s="11" customFormat="1" ht="11.25">
      <c r="A77" s="12">
        <v>75</v>
      </c>
      <c r="B77" s="17"/>
      <c r="C77" s="17"/>
      <c r="D77" s="17"/>
      <c r="E77" s="17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5"/>
      <c r="AS77" s="15">
        <f t="shared" si="12"/>
        <v>0</v>
      </c>
      <c r="AT77" s="15">
        <f t="shared" si="13"/>
        <v>0</v>
      </c>
      <c r="AU77" s="15">
        <f t="shared" si="14"/>
        <v>0</v>
      </c>
      <c r="AV77" s="16">
        <f t="shared" si="15"/>
        <v>0</v>
      </c>
      <c r="AW77" s="14" t="str">
        <f t="shared" si="16"/>
        <v>, </v>
      </c>
      <c r="AX77" s="14">
        <f t="shared" si="17"/>
        <v>75</v>
      </c>
    </row>
    <row r="78" spans="1:50" s="11" customFormat="1" ht="11.25">
      <c r="A78" s="12">
        <v>76</v>
      </c>
      <c r="B78" s="17"/>
      <c r="C78" s="17"/>
      <c r="D78" s="17"/>
      <c r="E78" s="17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5"/>
      <c r="AS78" s="15">
        <f t="shared" si="12"/>
        <v>0</v>
      </c>
      <c r="AT78" s="15">
        <f t="shared" si="13"/>
        <v>0</v>
      </c>
      <c r="AU78" s="15">
        <f t="shared" si="14"/>
        <v>0</v>
      </c>
      <c r="AV78" s="16">
        <f t="shared" si="15"/>
        <v>0</v>
      </c>
      <c r="AW78" s="14" t="str">
        <f t="shared" si="16"/>
        <v>, </v>
      </c>
      <c r="AX78" s="14">
        <f t="shared" si="17"/>
        <v>76</v>
      </c>
    </row>
    <row r="79" spans="1:50" s="11" customFormat="1" ht="11.25">
      <c r="A79" s="12">
        <v>77</v>
      </c>
      <c r="B79" s="17"/>
      <c r="C79" s="17"/>
      <c r="D79" s="17"/>
      <c r="E79" s="17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5"/>
      <c r="AS79" s="15">
        <f t="shared" si="12"/>
        <v>0</v>
      </c>
      <c r="AT79" s="15">
        <f t="shared" si="13"/>
        <v>0</v>
      </c>
      <c r="AU79" s="15">
        <f t="shared" si="14"/>
        <v>0</v>
      </c>
      <c r="AV79" s="16">
        <f t="shared" si="15"/>
        <v>0</v>
      </c>
      <c r="AW79" s="14" t="str">
        <f t="shared" si="16"/>
        <v>, </v>
      </c>
      <c r="AX79" s="14">
        <f t="shared" si="17"/>
        <v>77</v>
      </c>
    </row>
    <row r="80" spans="1:50" s="11" customFormat="1" ht="11.25">
      <c r="A80" s="12">
        <v>78</v>
      </c>
      <c r="B80" s="17"/>
      <c r="C80" s="17"/>
      <c r="D80" s="17"/>
      <c r="E80" s="17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5"/>
      <c r="AS80" s="15">
        <f t="shared" si="12"/>
        <v>0</v>
      </c>
      <c r="AT80" s="15">
        <f t="shared" si="13"/>
        <v>0</v>
      </c>
      <c r="AU80" s="15">
        <f t="shared" si="14"/>
        <v>0</v>
      </c>
      <c r="AV80" s="16">
        <f t="shared" si="15"/>
        <v>0</v>
      </c>
      <c r="AW80" s="14" t="str">
        <f t="shared" si="16"/>
        <v>, </v>
      </c>
      <c r="AX80" s="14">
        <f t="shared" si="17"/>
        <v>78</v>
      </c>
    </row>
    <row r="81" spans="1:50" s="11" customFormat="1" ht="11.25">
      <c r="A81" s="12">
        <v>79</v>
      </c>
      <c r="B81" s="17"/>
      <c r="C81" s="17"/>
      <c r="D81" s="17"/>
      <c r="E81" s="17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5"/>
      <c r="AS81" s="15">
        <f t="shared" si="12"/>
        <v>0</v>
      </c>
      <c r="AT81" s="15">
        <f t="shared" si="13"/>
        <v>0</v>
      </c>
      <c r="AU81" s="15">
        <f t="shared" si="14"/>
        <v>0</v>
      </c>
      <c r="AV81" s="16">
        <f t="shared" si="15"/>
        <v>0</v>
      </c>
      <c r="AW81" s="14" t="str">
        <f t="shared" si="16"/>
        <v>, </v>
      </c>
      <c r="AX81" s="14">
        <f t="shared" si="17"/>
        <v>79</v>
      </c>
    </row>
    <row r="82" spans="1:50" s="11" customFormat="1" ht="11.25">
      <c r="A82" s="12">
        <v>80</v>
      </c>
      <c r="B82" s="17"/>
      <c r="C82" s="17"/>
      <c r="D82" s="17"/>
      <c r="E82" s="17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5"/>
      <c r="AS82" s="15">
        <f t="shared" si="12"/>
        <v>0</v>
      </c>
      <c r="AT82" s="15">
        <f t="shared" si="13"/>
        <v>0</v>
      </c>
      <c r="AU82" s="15">
        <f t="shared" si="14"/>
        <v>0</v>
      </c>
      <c r="AV82" s="16">
        <f t="shared" si="15"/>
        <v>0</v>
      </c>
      <c r="AW82" s="14" t="str">
        <f t="shared" si="16"/>
        <v>, </v>
      </c>
      <c r="AX82" s="14">
        <f t="shared" si="17"/>
        <v>80</v>
      </c>
    </row>
    <row r="83" spans="1:50" s="11" customFormat="1" ht="11.25">
      <c r="A83" s="12">
        <v>81</v>
      </c>
      <c r="B83" s="17"/>
      <c r="C83" s="17"/>
      <c r="D83" s="17"/>
      <c r="E83" s="17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5"/>
      <c r="AS83" s="15">
        <f t="shared" si="12"/>
        <v>0</v>
      </c>
      <c r="AT83" s="15">
        <f t="shared" si="13"/>
        <v>0</v>
      </c>
      <c r="AU83" s="15">
        <f t="shared" si="14"/>
        <v>0</v>
      </c>
      <c r="AV83" s="16">
        <f t="shared" si="15"/>
        <v>0</v>
      </c>
      <c r="AW83" s="14" t="str">
        <f t="shared" si="16"/>
        <v>, </v>
      </c>
      <c r="AX83" s="14">
        <f t="shared" si="17"/>
        <v>81</v>
      </c>
    </row>
    <row r="84" spans="1:50" s="11" customFormat="1" ht="11.25">
      <c r="A84" s="12">
        <v>82</v>
      </c>
      <c r="B84" s="17"/>
      <c r="C84" s="17"/>
      <c r="D84" s="17"/>
      <c r="E84" s="17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5"/>
      <c r="AS84" s="15">
        <f t="shared" si="12"/>
        <v>0</v>
      </c>
      <c r="AT84" s="15">
        <f t="shared" si="13"/>
        <v>0</v>
      </c>
      <c r="AU84" s="15">
        <f t="shared" si="14"/>
        <v>0</v>
      </c>
      <c r="AV84" s="16">
        <f t="shared" si="15"/>
        <v>0</v>
      </c>
      <c r="AW84" s="14" t="str">
        <f t="shared" si="16"/>
        <v>, </v>
      </c>
      <c r="AX84" s="14">
        <f t="shared" si="17"/>
        <v>82</v>
      </c>
    </row>
    <row r="85" spans="1:50" s="11" customFormat="1" ht="11.25">
      <c r="A85" s="12">
        <v>83</v>
      </c>
      <c r="B85" s="17"/>
      <c r="C85" s="17"/>
      <c r="D85" s="17"/>
      <c r="E85" s="17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5"/>
      <c r="AS85" s="15">
        <f t="shared" si="12"/>
        <v>0</v>
      </c>
      <c r="AT85" s="15">
        <f t="shared" si="13"/>
        <v>0</v>
      </c>
      <c r="AU85" s="15">
        <f t="shared" si="14"/>
        <v>0</v>
      </c>
      <c r="AV85" s="16">
        <f t="shared" si="15"/>
        <v>0</v>
      </c>
      <c r="AW85" s="14" t="str">
        <f t="shared" si="16"/>
        <v>, </v>
      </c>
      <c r="AX85" s="14">
        <f t="shared" si="17"/>
        <v>83</v>
      </c>
    </row>
    <row r="86" spans="1:50" s="11" customFormat="1" ht="11.25">
      <c r="A86" s="12">
        <v>84</v>
      </c>
      <c r="B86" s="17"/>
      <c r="C86" s="17"/>
      <c r="D86" s="17"/>
      <c r="E86" s="17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5"/>
      <c r="AS86" s="15">
        <f t="shared" si="12"/>
        <v>0</v>
      </c>
      <c r="AT86" s="15">
        <f t="shared" si="13"/>
        <v>0</v>
      </c>
      <c r="AU86" s="15">
        <f t="shared" si="14"/>
        <v>0</v>
      </c>
      <c r="AV86" s="16">
        <f t="shared" si="15"/>
        <v>0</v>
      </c>
      <c r="AW86" s="14" t="str">
        <f t="shared" si="16"/>
        <v>, </v>
      </c>
      <c r="AX86" s="14">
        <f t="shared" si="17"/>
        <v>84</v>
      </c>
    </row>
    <row r="87" spans="1:50" s="11" customFormat="1" ht="11.25">
      <c r="A87" s="12">
        <v>85</v>
      </c>
      <c r="B87" s="17"/>
      <c r="C87" s="17"/>
      <c r="D87" s="17"/>
      <c r="E87" s="17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5"/>
      <c r="AS87" s="15">
        <f t="shared" si="12"/>
        <v>0</v>
      </c>
      <c r="AT87" s="15">
        <f t="shared" si="13"/>
        <v>0</v>
      </c>
      <c r="AU87" s="15">
        <f t="shared" si="14"/>
        <v>0</v>
      </c>
      <c r="AV87" s="16">
        <f t="shared" si="15"/>
        <v>0</v>
      </c>
      <c r="AW87" s="14" t="str">
        <f t="shared" si="16"/>
        <v>, </v>
      </c>
      <c r="AX87" s="14">
        <f t="shared" si="17"/>
        <v>85</v>
      </c>
    </row>
    <row r="88" spans="1:50" s="11" customFormat="1" ht="11.25">
      <c r="A88" s="12">
        <v>86</v>
      </c>
      <c r="B88" s="17"/>
      <c r="C88" s="17"/>
      <c r="D88" s="17"/>
      <c r="E88" s="17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5"/>
      <c r="AS88" s="15">
        <f t="shared" si="12"/>
        <v>0</v>
      </c>
      <c r="AT88" s="15">
        <f t="shared" si="13"/>
        <v>0</v>
      </c>
      <c r="AU88" s="15">
        <f t="shared" si="14"/>
        <v>0</v>
      </c>
      <c r="AV88" s="16">
        <f t="shared" si="15"/>
        <v>0</v>
      </c>
      <c r="AW88" s="14" t="str">
        <f t="shared" si="16"/>
        <v>, </v>
      </c>
      <c r="AX88" s="14">
        <f t="shared" si="17"/>
        <v>86</v>
      </c>
    </row>
    <row r="89" spans="1:50" s="11" customFormat="1" ht="11.25">
      <c r="A89" s="12">
        <v>87</v>
      </c>
      <c r="B89" s="17"/>
      <c r="C89" s="17"/>
      <c r="D89" s="17"/>
      <c r="E89" s="17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5"/>
      <c r="AS89" s="15">
        <f t="shared" si="12"/>
        <v>0</v>
      </c>
      <c r="AT89" s="15">
        <f t="shared" si="13"/>
        <v>0</v>
      </c>
      <c r="AU89" s="15">
        <f t="shared" si="14"/>
        <v>0</v>
      </c>
      <c r="AV89" s="16">
        <f t="shared" si="15"/>
        <v>0</v>
      </c>
      <c r="AW89" s="14" t="str">
        <f t="shared" si="16"/>
        <v>, </v>
      </c>
      <c r="AX89" s="14">
        <f t="shared" si="17"/>
        <v>87</v>
      </c>
    </row>
    <row r="90" spans="1:50" s="11" customFormat="1" ht="11.25">
      <c r="A90" s="12">
        <v>88</v>
      </c>
      <c r="B90" s="17"/>
      <c r="C90" s="17"/>
      <c r="D90" s="17"/>
      <c r="E90" s="17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5"/>
      <c r="AS90" s="15">
        <f t="shared" si="12"/>
        <v>0</v>
      </c>
      <c r="AT90" s="15">
        <f t="shared" si="13"/>
        <v>0</v>
      </c>
      <c r="AU90" s="15">
        <f t="shared" si="14"/>
        <v>0</v>
      </c>
      <c r="AV90" s="16">
        <f t="shared" si="15"/>
        <v>0</v>
      </c>
      <c r="AW90" s="14" t="str">
        <f t="shared" si="16"/>
        <v>, </v>
      </c>
      <c r="AX90" s="14">
        <f t="shared" si="17"/>
        <v>88</v>
      </c>
    </row>
    <row r="91" spans="1:50" s="11" customFormat="1" ht="11.25">
      <c r="A91" s="12">
        <v>89</v>
      </c>
      <c r="B91" s="17"/>
      <c r="C91" s="17"/>
      <c r="D91" s="17"/>
      <c r="E91" s="17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5"/>
      <c r="AS91" s="15">
        <f t="shared" si="12"/>
        <v>0</v>
      </c>
      <c r="AT91" s="15">
        <f t="shared" si="13"/>
        <v>0</v>
      </c>
      <c r="AU91" s="15">
        <f t="shared" si="14"/>
        <v>0</v>
      </c>
      <c r="AV91" s="16">
        <f t="shared" si="15"/>
        <v>0</v>
      </c>
      <c r="AW91" s="14" t="str">
        <f t="shared" si="16"/>
        <v>, </v>
      </c>
      <c r="AX91" s="14">
        <f t="shared" si="17"/>
        <v>89</v>
      </c>
    </row>
    <row r="92" spans="1:50" s="11" customFormat="1" ht="11.25">
      <c r="A92" s="12">
        <v>90</v>
      </c>
      <c r="B92" s="17"/>
      <c r="C92" s="17"/>
      <c r="D92" s="17"/>
      <c r="E92" s="17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5"/>
      <c r="AS92" s="15">
        <f t="shared" si="12"/>
        <v>0</v>
      </c>
      <c r="AT92" s="15">
        <f t="shared" si="13"/>
        <v>0</v>
      </c>
      <c r="AU92" s="15">
        <f t="shared" si="14"/>
        <v>0</v>
      </c>
      <c r="AV92" s="16">
        <f t="shared" si="15"/>
        <v>0</v>
      </c>
      <c r="AW92" s="14" t="str">
        <f t="shared" si="16"/>
        <v>, </v>
      </c>
      <c r="AX92" s="14">
        <f t="shared" si="17"/>
        <v>90</v>
      </c>
    </row>
    <row r="93" spans="1:50" s="11" customFormat="1" ht="11.25">
      <c r="A93" s="12">
        <v>91</v>
      </c>
      <c r="B93" s="17"/>
      <c r="C93" s="17"/>
      <c r="D93" s="17"/>
      <c r="E93" s="17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5"/>
      <c r="AS93" s="15">
        <f t="shared" si="12"/>
        <v>0</v>
      </c>
      <c r="AT93" s="15">
        <f t="shared" si="13"/>
        <v>0</v>
      </c>
      <c r="AU93" s="15">
        <f t="shared" si="14"/>
        <v>0</v>
      </c>
      <c r="AV93" s="16">
        <f t="shared" si="15"/>
        <v>0</v>
      </c>
      <c r="AW93" s="14" t="str">
        <f t="shared" si="16"/>
        <v>, </v>
      </c>
      <c r="AX93" s="14">
        <f t="shared" si="17"/>
        <v>91</v>
      </c>
    </row>
    <row r="94" spans="1:50" s="11" customFormat="1" ht="11.25">
      <c r="A94" s="12">
        <v>92</v>
      </c>
      <c r="B94" s="17"/>
      <c r="C94" s="17"/>
      <c r="D94" s="17"/>
      <c r="E94" s="17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5"/>
      <c r="AS94" s="15">
        <f t="shared" si="12"/>
        <v>0</v>
      </c>
      <c r="AT94" s="15">
        <f t="shared" si="13"/>
        <v>0</v>
      </c>
      <c r="AU94" s="15">
        <f t="shared" si="14"/>
        <v>0</v>
      </c>
      <c r="AV94" s="16">
        <f t="shared" si="15"/>
        <v>0</v>
      </c>
      <c r="AW94" s="14" t="str">
        <f t="shared" si="16"/>
        <v>, </v>
      </c>
      <c r="AX94" s="14">
        <f t="shared" si="17"/>
        <v>92</v>
      </c>
    </row>
    <row r="95" spans="1:50" s="11" customFormat="1" ht="11.25">
      <c r="A95" s="12">
        <v>93</v>
      </c>
      <c r="B95" s="17"/>
      <c r="C95" s="17"/>
      <c r="D95" s="17"/>
      <c r="E95" s="17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5"/>
      <c r="AS95" s="15">
        <f t="shared" si="12"/>
        <v>0</v>
      </c>
      <c r="AT95" s="15">
        <f t="shared" si="13"/>
        <v>0</v>
      </c>
      <c r="AU95" s="15">
        <f t="shared" si="14"/>
        <v>0</v>
      </c>
      <c r="AV95" s="16">
        <f t="shared" si="15"/>
        <v>0</v>
      </c>
      <c r="AW95" s="14" t="str">
        <f t="shared" si="16"/>
        <v>, </v>
      </c>
      <c r="AX95" s="14">
        <f t="shared" si="17"/>
        <v>93</v>
      </c>
    </row>
    <row r="96" spans="1:50" s="11" customFormat="1" ht="11.25">
      <c r="A96" s="12">
        <v>94</v>
      </c>
      <c r="B96" s="17"/>
      <c r="C96" s="17"/>
      <c r="D96" s="17"/>
      <c r="E96" s="17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5"/>
      <c r="AS96" s="15">
        <f t="shared" si="12"/>
        <v>0</v>
      </c>
      <c r="AT96" s="15">
        <f t="shared" si="13"/>
        <v>0</v>
      </c>
      <c r="AU96" s="15">
        <f t="shared" si="14"/>
        <v>0</v>
      </c>
      <c r="AV96" s="16">
        <f t="shared" si="15"/>
        <v>0</v>
      </c>
      <c r="AW96" s="14" t="str">
        <f t="shared" si="16"/>
        <v>, </v>
      </c>
      <c r="AX96" s="14">
        <f t="shared" si="17"/>
        <v>94</v>
      </c>
    </row>
    <row r="97" spans="1:50" s="11" customFormat="1" ht="11.25">
      <c r="A97" s="12">
        <v>95</v>
      </c>
      <c r="B97" s="17"/>
      <c r="C97" s="17"/>
      <c r="D97" s="17"/>
      <c r="E97" s="17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5"/>
      <c r="AS97" s="15">
        <f t="shared" si="12"/>
        <v>0</v>
      </c>
      <c r="AT97" s="15">
        <f t="shared" si="13"/>
        <v>0</v>
      </c>
      <c r="AU97" s="15">
        <f t="shared" si="14"/>
        <v>0</v>
      </c>
      <c r="AV97" s="16">
        <f t="shared" si="15"/>
        <v>0</v>
      </c>
      <c r="AW97" s="14" t="str">
        <f t="shared" si="16"/>
        <v>, </v>
      </c>
      <c r="AX97" s="14">
        <f t="shared" si="17"/>
        <v>95</v>
      </c>
    </row>
    <row r="98" spans="1:50" s="11" customFormat="1" ht="11.25">
      <c r="A98" s="12">
        <v>96</v>
      </c>
      <c r="B98" s="17"/>
      <c r="C98" s="17"/>
      <c r="D98" s="17"/>
      <c r="E98" s="17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5"/>
      <c r="AS98" s="15">
        <f t="shared" si="12"/>
        <v>0</v>
      </c>
      <c r="AT98" s="15">
        <f t="shared" si="13"/>
        <v>0</v>
      </c>
      <c r="AU98" s="15">
        <f t="shared" si="14"/>
        <v>0</v>
      </c>
      <c r="AV98" s="16">
        <f t="shared" si="15"/>
        <v>0</v>
      </c>
      <c r="AW98" s="14" t="str">
        <f t="shared" si="16"/>
        <v>, </v>
      </c>
      <c r="AX98" s="14">
        <f t="shared" si="17"/>
        <v>96</v>
      </c>
    </row>
    <row r="99" spans="1:50" s="11" customFormat="1" ht="11.25">
      <c r="A99" s="12">
        <v>97</v>
      </c>
      <c r="B99" s="17"/>
      <c r="C99" s="17"/>
      <c r="D99" s="17"/>
      <c r="E99" s="17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5"/>
      <c r="AS99" s="15">
        <f t="shared" si="12"/>
        <v>0</v>
      </c>
      <c r="AT99" s="15">
        <f t="shared" si="13"/>
        <v>0</v>
      </c>
      <c r="AU99" s="15">
        <f t="shared" si="14"/>
        <v>0</v>
      </c>
      <c r="AV99" s="16">
        <f>AT99+AU99</f>
        <v>0</v>
      </c>
      <c r="AW99" s="14" t="str">
        <f t="shared" si="16"/>
        <v>, </v>
      </c>
      <c r="AX99" s="14">
        <f t="shared" si="17"/>
        <v>97</v>
      </c>
    </row>
    <row r="100" spans="1:50" s="11" customFormat="1" ht="11.25">
      <c r="A100" s="12">
        <v>98</v>
      </c>
      <c r="B100" s="17"/>
      <c r="C100" s="17"/>
      <c r="D100" s="17"/>
      <c r="E100" s="17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5"/>
      <c r="AS100" s="15">
        <f t="shared" si="12"/>
        <v>0</v>
      </c>
      <c r="AT100" s="15">
        <f t="shared" si="13"/>
        <v>0</v>
      </c>
      <c r="AU100" s="15">
        <f t="shared" si="14"/>
        <v>0</v>
      </c>
      <c r="AV100" s="16">
        <f>AT100+AU100</f>
        <v>0</v>
      </c>
      <c r="AW100" s="14" t="str">
        <f t="shared" si="16"/>
        <v>, </v>
      </c>
      <c r="AX100" s="14">
        <f t="shared" si="17"/>
        <v>98</v>
      </c>
    </row>
    <row r="101" spans="1:50" s="11" customFormat="1" ht="11.25">
      <c r="A101" s="12">
        <v>99</v>
      </c>
      <c r="B101" s="17"/>
      <c r="C101" s="17"/>
      <c r="D101" s="17"/>
      <c r="E101" s="17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5"/>
      <c r="AS101" s="15">
        <f t="shared" si="12"/>
        <v>0</v>
      </c>
      <c r="AT101" s="15">
        <f t="shared" si="13"/>
        <v>0</v>
      </c>
      <c r="AU101" s="15">
        <f t="shared" si="14"/>
        <v>0</v>
      </c>
      <c r="AV101" s="16">
        <f>AT101+AU101</f>
        <v>0</v>
      </c>
      <c r="AW101" s="14" t="str">
        <f t="shared" si="16"/>
        <v>, </v>
      </c>
      <c r="AX101" s="14">
        <f t="shared" si="17"/>
        <v>99</v>
      </c>
    </row>
    <row r="102" spans="1:50" s="11" customFormat="1" ht="11.25">
      <c r="A102" s="12">
        <v>100</v>
      </c>
      <c r="B102" s="17"/>
      <c r="C102" s="17"/>
      <c r="D102" s="17"/>
      <c r="E102" s="17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5"/>
      <c r="AS102" s="15">
        <f t="shared" si="12"/>
        <v>0</v>
      </c>
      <c r="AT102" s="15">
        <f t="shared" si="13"/>
        <v>0</v>
      </c>
      <c r="AU102" s="15">
        <f t="shared" si="14"/>
        <v>0</v>
      </c>
      <c r="AV102" s="16">
        <f>AT102+AU102</f>
        <v>0</v>
      </c>
      <c r="AW102" s="14" t="str">
        <f t="shared" si="16"/>
        <v>, </v>
      </c>
      <c r="AX102" s="14">
        <f t="shared" si="17"/>
        <v>100</v>
      </c>
    </row>
  </sheetData>
  <autoFilter ref="A2:AX2"/>
  <mergeCells count="1">
    <mergeCell ref="A1:AQ1"/>
  </mergeCells>
  <conditionalFormatting sqref="E42">
    <cfRule type="cellIs" priority="1" dxfId="0" operator="equal" stopIfTrue="1">
      <formula>"."</formula>
    </cfRule>
  </conditionalFormatting>
  <hyperlinks>
    <hyperlink ref="B8" r:id="rId1" display="http://www2.your-sports.com/details/results.php?sl=6.3795.de.0.Ergebnislisten%7CZieleinlaufliste&amp;pp=564"/>
    <hyperlink ref="B16" r:id="rId2" display="http://www2.your-sports.com/details/results.php?sl=6.3795.de.0.Ergebnislisten%7CZieleinlaufliste&amp;pp=1015"/>
    <hyperlink ref="B21" r:id="rId3" display="http://www2.your-sports.com/details/results.php?sl=6.3795.de.0.Ergebnislisten%7CZieleinlaufliste&amp;pp=513"/>
  </hyperlinks>
  <printOptions/>
  <pageMargins left="0.1968503937007874" right="0.1968503937007874" top="0.6692913385826772" bottom="0.1968503937007874" header="0.5118110236220472" footer="0.5118110236220472"/>
  <pageSetup fitToHeight="99" fitToWidth="1" orientation="landscape" paperSize="9" scale="61" r:id="rId4"/>
  <headerFooter alignWithMargins="0">
    <oddHeader>&amp;L&amp;"Arial,Fett"Rur-Eifel-Volkslauf Cup 2010; Wertung: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Boltersdorf</cp:lastModifiedBy>
  <dcterms:created xsi:type="dcterms:W3CDTF">2010-01-25T21:19:52Z</dcterms:created>
  <dcterms:modified xsi:type="dcterms:W3CDTF">2011-01-11T13:53:21Z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