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W20 (2010)" sheetId="1" r:id="rId1"/>
  </sheets>
  <definedNames>
    <definedName name="_xlnm._FilterDatabase" localSheetId="0" hidden="1">'W20 (2010)'!$A$2:$AX$2</definedName>
    <definedName name="_xlnm.Print_Titles" localSheetId="0">'W20 (2010)'!$2:$2</definedName>
  </definedNames>
  <calcPr fullCalcOnLoad="1"/>
</workbook>
</file>

<file path=xl/sharedStrings.xml><?xml version="1.0" encoding="utf-8"?>
<sst xmlns="http://schemas.openxmlformats.org/spreadsheetml/2006/main" count="89" uniqueCount="87">
  <si>
    <t>Frauen: 20 bis 29 Jahre alt  (Jg. 1981 bis 1990)</t>
  </si>
  <si>
    <t>Platz</t>
  </si>
  <si>
    <t>Name</t>
  </si>
  <si>
    <t>Vorname</t>
  </si>
  <si>
    <t>Jg.</t>
  </si>
  <si>
    <t>Verein</t>
  </si>
  <si>
    <t xml:space="preserve">  Düren 99</t>
  </si>
  <si>
    <t xml:space="preserve">  Wegberg</t>
  </si>
  <si>
    <t xml:space="preserve">  Titz</t>
  </si>
  <si>
    <t xml:space="preserve">  Eschweiler</t>
  </si>
  <si>
    <t xml:space="preserve">  Parelloop</t>
  </si>
  <si>
    <t xml:space="preserve">  Eupen</t>
  </si>
  <si>
    <t xml:space="preserve">  Alsdorf</t>
  </si>
  <si>
    <t xml:space="preserve">  Kelmis</t>
  </si>
  <si>
    <t xml:space="preserve">  Simmerath</t>
  </si>
  <si>
    <t xml:space="preserve">  Baesweiler</t>
  </si>
  <si>
    <t xml:space="preserve">  Huchem-St./Jül.</t>
  </si>
  <si>
    <t xml:space="preserve">  Landgraaf</t>
  </si>
  <si>
    <t xml:space="preserve">  Steckenborn</t>
  </si>
  <si>
    <t xml:space="preserve">  Mützenich</t>
  </si>
  <si>
    <t xml:space="preserve">  Rohren</t>
  </si>
  <si>
    <t xml:space="preserve">  Konzen</t>
  </si>
  <si>
    <t xml:space="preserve">  Derichsweiler</t>
  </si>
  <si>
    <t xml:space="preserve">  Inde-Hahn</t>
  </si>
  <si>
    <t xml:space="preserve">  Herzogenrath</t>
  </si>
  <si>
    <t xml:space="preserve">  Roetgen</t>
  </si>
  <si>
    <t xml:space="preserve">  Eicherscheid</t>
  </si>
  <si>
    <t xml:space="preserve">  Obermaubach</t>
  </si>
  <si>
    <t xml:space="preserve">  Vossenack</t>
  </si>
  <si>
    <t xml:space="preserve">  Mausbach</t>
  </si>
  <si>
    <t xml:space="preserve">  Birkesdorf</t>
  </si>
  <si>
    <t xml:space="preserve">  Dürwiß</t>
  </si>
  <si>
    <t xml:space="preserve">  Bütgenbach</t>
  </si>
  <si>
    <t xml:space="preserve">  Unterbruch</t>
  </si>
  <si>
    <t xml:space="preserve">  Hambach</t>
  </si>
  <si>
    <t xml:space="preserve">  MC Eschweiler</t>
  </si>
  <si>
    <t xml:space="preserve">  Dürener TV</t>
  </si>
  <si>
    <t xml:space="preserve">  Würselen</t>
  </si>
  <si>
    <t xml:space="preserve">  Arnoldsweiler</t>
  </si>
  <si>
    <t xml:space="preserve">  Brunssum</t>
  </si>
  <si>
    <t xml:space="preserve">  Gillrath</t>
  </si>
  <si>
    <t xml:space="preserve">  Rursee</t>
  </si>
  <si>
    <t xml:space="preserve">  Linnich</t>
  </si>
  <si>
    <t xml:space="preserve">  Jülich</t>
  </si>
  <si>
    <t xml:space="preserve">  Summe </t>
  </si>
  <si>
    <t xml:space="preserve"> Anz. LÄUFE</t>
  </si>
  <si>
    <t xml:space="preserve">  15 BESTE</t>
  </si>
  <si>
    <t xml:space="preserve">  WEITERE</t>
  </si>
  <si>
    <t xml:space="preserve">  WERTUNG</t>
  </si>
  <si>
    <t>Name, Vorname</t>
  </si>
  <si>
    <t>Döring</t>
  </si>
  <si>
    <t>Tanja</t>
  </si>
  <si>
    <t>LSG Eschweiler</t>
  </si>
  <si>
    <t>Traini</t>
  </si>
  <si>
    <t>Sylvia</t>
  </si>
  <si>
    <t>Stolberger SV</t>
  </si>
  <si>
    <t>Offermann</t>
  </si>
  <si>
    <t>Eva</t>
  </si>
  <si>
    <t>Skikeller Kaulard &amp; Schroiff</t>
  </si>
  <si>
    <t>Haas</t>
  </si>
  <si>
    <t>Corinna</t>
  </si>
  <si>
    <t>(Stolberg, Rheinl)</t>
  </si>
  <si>
    <t>Meyer</t>
  </si>
  <si>
    <t xml:space="preserve"> Monique</t>
  </si>
  <si>
    <t>Kennerknecht</t>
  </si>
  <si>
    <t xml:space="preserve"> Nicole</t>
  </si>
  <si>
    <t>VfR Unterbruch LG</t>
  </si>
  <si>
    <t>Sieven</t>
  </si>
  <si>
    <t xml:space="preserve"> Inga</t>
  </si>
  <si>
    <t>TSV Alemannia Aachen</t>
  </si>
  <si>
    <t>Boecking</t>
  </si>
  <si>
    <t xml:space="preserve"> Vanessa</t>
  </si>
  <si>
    <t>TV Obermaubach</t>
  </si>
  <si>
    <t>Leschnik</t>
  </si>
  <si>
    <t xml:space="preserve"> Claudia</t>
  </si>
  <si>
    <t>Alemannia Achen</t>
  </si>
  <si>
    <t>Hansen</t>
  </si>
  <si>
    <t>LG Mützenich</t>
  </si>
  <si>
    <t>Hagenkötter</t>
  </si>
  <si>
    <t xml:space="preserve"> Ann-Cathrin</t>
  </si>
  <si>
    <t>MUKU + HASE</t>
  </si>
  <si>
    <t>Sandra</t>
  </si>
  <si>
    <t>BROUNEN</t>
  </si>
  <si>
    <t>Wilma</t>
  </si>
  <si>
    <t>STAP BRUNSSUM</t>
  </si>
  <si>
    <t>Rudat</t>
  </si>
  <si>
    <t>Germania 07 Dürwiss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</si>
</sst>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  <numFmt numFmtId="166" formatCode="[$-407]d/\ mmm/;@"/>
    <numFmt numFmtId="167" formatCode="dd/mmm/"/>
    <numFmt numFmtId="168" formatCode="dd/\ mmm/"/>
    <numFmt numFmtId="169" formatCode="mmm\ yyyy"/>
    <numFmt numFmtId="170" formatCode="#,##0\ &quot;m&quot;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h:mm"/>
    <numFmt numFmtId="180" formatCode="m:ss"/>
    <numFmt numFmtId="181" formatCode="0.0\ &quot;Runden&quot;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[$-F800]dddd\,\ mmmm\ dd\,\ yyyy"/>
    <numFmt numFmtId="187" formatCode="ddd\,\ dd/mm/yyyy"/>
    <numFmt numFmtId="188" formatCode="ddd\,\ dd/\ mmm/"/>
    <numFmt numFmtId="189" formatCode="ddd\,\ dd/\ mmm"/>
    <numFmt numFmtId="190" formatCode="ddd\,\ dd/mmm"/>
    <numFmt numFmtId="191" formatCode="0.0\ &quot;km&quot;"/>
    <numFmt numFmtId="192" formatCode="0\ &quot;km&quot;"/>
    <numFmt numFmtId="193" formatCode="0\ &quot;P.&quot;"/>
    <numFmt numFmtId="194" formatCode="#,##0.0\ &quot;km&quot;"/>
    <numFmt numFmtId="195" formatCode="00"/>
    <numFmt numFmtId="196" formatCode="0\ &quot;kcal / km&quot;"/>
    <numFmt numFmtId="197" formatCode="0\ &quot;ml / km&quot;"/>
    <numFmt numFmtId="198" formatCode="ddd\,\ dd/mm/"/>
    <numFmt numFmtId="199" formatCode="0.#\ &quot;Runden&quot;"/>
    <numFmt numFmtId="200" formatCode="0.0\ &quot;s&quot;"/>
    <numFmt numFmtId="201" formatCode="0.00\ &quot;m&quot;"/>
    <numFmt numFmtId="202" formatCode="#,##0.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color indexed="10"/>
      <name val="Arial Black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2" borderId="2" xfId="0" applyFont="1" applyFill="1" applyBorder="1" applyAlignment="1">
      <alignment horizontal="center" vertical="center" textRotation="180"/>
    </xf>
    <xf numFmtId="0" fontId="5" fillId="3" borderId="3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top" textRotation="180"/>
    </xf>
    <xf numFmtId="202" fontId="5" fillId="5" borderId="3" xfId="0" applyNumberFormat="1" applyFont="1" applyFill="1" applyBorder="1" applyAlignment="1">
      <alignment horizontal="center" vertical="center" textRotation="180"/>
    </xf>
    <xf numFmtId="0" fontId="5" fillId="5" borderId="3" xfId="0" applyNumberFormat="1" applyFont="1" applyFill="1" applyBorder="1" applyAlignment="1">
      <alignment horizontal="center" vertical="center" textRotation="180"/>
    </xf>
    <xf numFmtId="0" fontId="5" fillId="3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textRotation="180"/>
    </xf>
    <xf numFmtId="0" fontId="0" fillId="0" borderId="3" xfId="0" applyFont="1" applyBorder="1" applyAlignment="1">
      <alignment textRotation="90"/>
    </xf>
    <xf numFmtId="0" fontId="6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6" borderId="3" xfId="0" applyFont="1" applyFill="1" applyBorder="1" applyAlignment="1">
      <alignment wrapText="1"/>
    </xf>
    <xf numFmtId="0" fontId="0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0" fillId="0" borderId="3" xfId="0" applyNumberFormat="1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9" fillId="6" borderId="3" xfId="0" applyFont="1" applyFill="1" applyBorder="1" applyAlignment="1">
      <alignment wrapText="1"/>
    </xf>
    <xf numFmtId="0" fontId="0" fillId="0" borderId="3" xfId="0" applyFont="1" applyBorder="1" applyAlignment="1">
      <alignment/>
    </xf>
    <xf numFmtId="0" fontId="10" fillId="6" borderId="3" xfId="0" applyFont="1" applyFill="1" applyBorder="1" applyAlignment="1">
      <alignment horizontal="center" wrapText="1"/>
    </xf>
    <xf numFmtId="0" fontId="10" fillId="6" borderId="3" xfId="0" applyFont="1" applyFill="1" applyBorder="1" applyAlignment="1">
      <alignment wrapText="1"/>
    </xf>
    <xf numFmtId="0" fontId="4" fillId="6" borderId="3" xfId="0" applyFont="1" applyFill="1" applyBorder="1" applyAlignment="1">
      <alignment wrapText="1"/>
    </xf>
    <xf numFmtId="0" fontId="11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NumberFormat="1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5" fillId="5" borderId="3" xfId="0" applyFont="1" applyFill="1" applyBorder="1" applyAlignment="1">
      <alignment horizontal="center" vertical="center" textRotation="180"/>
    </xf>
    <xf numFmtId="0" fontId="4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3" xfId="0" applyFont="1" applyBorder="1" applyAlignment="1" applyProtection="1">
      <alignment/>
      <protection locked="0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15,7km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.your-sports.com/details/results.php?sl=6.3795.de.0.Ergebnislisten%7CZieleinlaufliste&amp;pp=1039" TargetMode="External" /><Relationship Id="rId2" Type="http://schemas.openxmlformats.org/officeDocument/2006/relationships/hyperlink" Target="http://www2.your-sports.com/details/results.php?sl=6.3795.de.0.Ergebnislisten%7CZieleinlaufliste&amp;pp=250" TargetMode="External" /><Relationship Id="rId3" Type="http://schemas.openxmlformats.org/officeDocument/2006/relationships/hyperlink" Target="http://www2.your-sports.com/details/results.php?sl=6.3795.de.0.Ergebnislisten%7CZieleinlaufliste&amp;pp=565" TargetMode="External" /><Relationship Id="rId4" Type="http://schemas.openxmlformats.org/officeDocument/2006/relationships/hyperlink" Target="http://www2.your-sports.com/details/results.php?sl=6.3795.de.0.Ergebnislisten%7CZieleinlaufliste&amp;pp=1010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X16"/>
  <sheetViews>
    <sheetView showGridLines="0" tabSelected="1" zoomScale="75" zoomScaleNormal="75" workbookViewId="0" topLeftCell="A1">
      <pane ySplit="2" topLeftCell="BM3" activePane="bottomLeft" state="frozen"/>
      <selection pane="topLeft" activeCell="A2" sqref="A2"/>
      <selection pane="bottomLeft" activeCell="A9" sqref="A9"/>
    </sheetView>
  </sheetViews>
  <sheetFormatPr defaultColWidth="11.421875" defaultRowHeight="12.75"/>
  <cols>
    <col min="1" max="1" width="3.57421875" style="13" bestFit="1" customWidth="1"/>
    <col min="2" max="2" width="12.140625" style="14" customWidth="1"/>
    <col min="3" max="3" width="6.7109375" style="14" customWidth="1"/>
    <col min="4" max="4" width="4.421875" style="14" bestFit="1" customWidth="1"/>
    <col min="5" max="5" width="6.7109375" style="14" customWidth="1"/>
    <col min="6" max="27" width="2.7109375" style="14" customWidth="1"/>
    <col min="28" max="28" width="1.7109375" style="14" customWidth="1"/>
    <col min="29" max="43" width="2.7109375" style="14" customWidth="1"/>
    <col min="44" max="44" width="4.7109375" style="15" customWidth="1"/>
    <col min="45" max="45" width="3.421875" style="15" customWidth="1"/>
    <col min="46" max="48" width="4.7109375" style="15" customWidth="1"/>
    <col min="49" max="49" width="20.421875" style="14" customWidth="1"/>
    <col min="50" max="50" width="4.57421875" style="14" customWidth="1"/>
    <col min="51" max="16384" width="11.421875" style="14" customWidth="1"/>
  </cols>
  <sheetData>
    <row r="1" spans="1:48" s="2" customFormat="1" ht="14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1"/>
      <c r="AS1" s="1"/>
      <c r="AT1" s="1"/>
      <c r="AU1" s="1"/>
      <c r="AV1" s="1"/>
    </row>
    <row r="2" spans="1:50" s="10" customFormat="1" ht="73.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  <c r="AE2" s="5" t="s">
        <v>31</v>
      </c>
      <c r="AF2" s="5" t="s">
        <v>32</v>
      </c>
      <c r="AG2" s="5" t="s">
        <v>33</v>
      </c>
      <c r="AH2" s="5" t="s">
        <v>34</v>
      </c>
      <c r="AI2" s="5" t="s">
        <v>35</v>
      </c>
      <c r="AJ2" s="5" t="s">
        <v>36</v>
      </c>
      <c r="AK2" s="5" t="s">
        <v>37</v>
      </c>
      <c r="AL2" s="5" t="s">
        <v>38</v>
      </c>
      <c r="AM2" s="5" t="s">
        <v>39</v>
      </c>
      <c r="AN2" s="5" t="s">
        <v>40</v>
      </c>
      <c r="AO2" s="5" t="s">
        <v>41</v>
      </c>
      <c r="AP2" s="5" t="s">
        <v>42</v>
      </c>
      <c r="AQ2" s="5" t="s">
        <v>43</v>
      </c>
      <c r="AR2" s="6" t="s">
        <v>44</v>
      </c>
      <c r="AS2" s="7" t="s">
        <v>45</v>
      </c>
      <c r="AT2" s="7" t="s">
        <v>46</v>
      </c>
      <c r="AU2" s="7" t="s">
        <v>47</v>
      </c>
      <c r="AV2" s="32" t="s">
        <v>48</v>
      </c>
      <c r="AW2" s="8" t="s">
        <v>49</v>
      </c>
      <c r="AX2" s="9" t="s">
        <v>1</v>
      </c>
    </row>
    <row r="3" spans="1:50" s="10" customFormat="1" ht="15.75" customHeight="1">
      <c r="A3" s="29">
        <v>1</v>
      </c>
      <c r="B3" s="30" t="s">
        <v>56</v>
      </c>
      <c r="C3" s="30" t="s">
        <v>57</v>
      </c>
      <c r="D3" s="30">
        <v>1983</v>
      </c>
      <c r="E3" s="30" t="s">
        <v>58</v>
      </c>
      <c r="F3" s="19">
        <v>50</v>
      </c>
      <c r="G3" s="18"/>
      <c r="H3" s="18"/>
      <c r="I3" s="18">
        <v>50</v>
      </c>
      <c r="J3" s="18">
        <v>50</v>
      </c>
      <c r="K3" s="18">
        <v>49</v>
      </c>
      <c r="L3" s="18"/>
      <c r="M3" s="18"/>
      <c r="N3" s="18">
        <v>50</v>
      </c>
      <c r="O3" s="18">
        <v>49</v>
      </c>
      <c r="P3" s="19">
        <v>50</v>
      </c>
      <c r="Q3" s="18"/>
      <c r="R3" s="18">
        <v>50</v>
      </c>
      <c r="S3" s="28">
        <v>50</v>
      </c>
      <c r="T3" s="18">
        <v>50</v>
      </c>
      <c r="U3" s="18">
        <v>50</v>
      </c>
      <c r="V3" s="18"/>
      <c r="W3" s="18">
        <v>50</v>
      </c>
      <c r="X3" s="19">
        <v>49</v>
      </c>
      <c r="Y3" s="18"/>
      <c r="Z3" s="18">
        <v>50</v>
      </c>
      <c r="AA3" s="18"/>
      <c r="AB3" s="18"/>
      <c r="AC3" s="18">
        <v>50</v>
      </c>
      <c r="AD3" s="18"/>
      <c r="AE3" s="18">
        <v>48</v>
      </c>
      <c r="AF3" s="18"/>
      <c r="AG3" s="18">
        <v>49</v>
      </c>
      <c r="AH3" s="18">
        <v>50</v>
      </c>
      <c r="AI3" s="18"/>
      <c r="AJ3" s="18">
        <v>49</v>
      </c>
      <c r="AK3" s="18"/>
      <c r="AL3" s="18"/>
      <c r="AM3" s="18"/>
      <c r="AN3" s="18">
        <v>50</v>
      </c>
      <c r="AO3" s="28">
        <v>50</v>
      </c>
      <c r="AP3" s="18"/>
      <c r="AQ3" s="18"/>
      <c r="AR3" s="20">
        <f aca="true" t="shared" si="0" ref="AR3:AR16">SUM(F3:AQ3)</f>
        <v>1043</v>
      </c>
      <c r="AS3" s="20">
        <f aca="true" t="shared" si="1" ref="AS3:AS16">COUNT(F3:AQ3)</f>
        <v>21</v>
      </c>
      <c r="AT3" s="20">
        <f aca="true" t="shared" si="2" ref="AT3:AT16">IF(COUNT(F3:AQ3)&gt;0,LARGE(F3:AQ3,1),0)+IF(COUNT(F3:AQ3)&gt;1,LARGE(F3:AQ3,2),0)+IF(COUNT(F3:AQ3)&gt;2,LARGE(F3:AQ3,3),0)+IF(COUNT(F3:AQ3)&gt;3,LARGE(F3:AQ3,4),0)+IF(COUNT(F3:AQ3)&gt;4,LARGE(F3:AQ3,5),0)+IF(COUNT(F3:AQ3)&gt;5,LARGE(F3:AQ3,6),0)+IF(COUNT(F3:AQ3)&gt;6,LARGE(F3:AQ3,7),0)+IF(COUNT(F3:AQ3)&gt;7,LARGE(F3:AQ3,8),0)+IF(COUNT(F3:AQ3)&gt;8,LARGE(F3:AQ3,9),0)+IF(COUNT(F3:AQ3)&gt;9,LARGE(F3:AQ3,10),0)+IF(COUNT(F3:AQ3)&gt;10,LARGE(F3:AQ3,11),0)+IF(COUNT(F3:AQ3)&gt;11,LARGE(F3:AQ3,12),0)+IF(COUNT(F3:AQ3)&gt;12,LARGE(F3:AQ3,13),0)+IF(COUNT(F3:AQ3)&gt;13,LARGE(F3:AQ3,14),0)+IF(COUNT(F3:AQ3)&gt;14,LARGE(F3:AQ3,15),0)</f>
        <v>750</v>
      </c>
      <c r="AU3" s="20">
        <f aca="true" t="shared" si="3" ref="AU3:AU16">IF(COUNT(F3:AQ3)&lt;22,IF(COUNT(F3:AQ3)&gt;14,(COUNT(F3:AQ3)-15),0)*20,120)</f>
        <v>120</v>
      </c>
      <c r="AV3" s="33">
        <f aca="true" t="shared" si="4" ref="AV3:AV16">AT3+AU3</f>
        <v>870</v>
      </c>
      <c r="AW3" s="18" t="str">
        <f aca="true" t="shared" si="5" ref="AW3:AW16">B3&amp;", "&amp;C3</f>
        <v>Offermann, Eva</v>
      </c>
      <c r="AX3" s="18">
        <f aca="true" t="shared" si="6" ref="AX3:AX16">A3</f>
        <v>1</v>
      </c>
    </row>
    <row r="4" spans="1:50" s="10" customFormat="1" ht="15.75" customHeight="1">
      <c r="A4" s="29">
        <v>2</v>
      </c>
      <c r="B4" s="15" t="s">
        <v>64</v>
      </c>
      <c r="C4" s="15" t="s">
        <v>65</v>
      </c>
      <c r="D4" s="27">
        <v>1981</v>
      </c>
      <c r="E4" s="27" t="s">
        <v>66</v>
      </c>
      <c r="F4" s="18"/>
      <c r="G4" s="19">
        <v>49</v>
      </c>
      <c r="H4" s="18">
        <v>45</v>
      </c>
      <c r="I4" s="19">
        <v>47</v>
      </c>
      <c r="J4" s="18">
        <v>48</v>
      </c>
      <c r="K4" s="18">
        <v>45</v>
      </c>
      <c r="L4" s="18">
        <v>43</v>
      </c>
      <c r="M4" s="19">
        <v>49</v>
      </c>
      <c r="N4" s="18">
        <v>44</v>
      </c>
      <c r="O4" s="18">
        <v>43</v>
      </c>
      <c r="P4" s="18">
        <v>38</v>
      </c>
      <c r="Q4" s="18"/>
      <c r="R4" s="18"/>
      <c r="S4" s="18">
        <v>49</v>
      </c>
      <c r="T4" s="18">
        <v>48</v>
      </c>
      <c r="U4" s="18">
        <v>48</v>
      </c>
      <c r="V4" s="18">
        <v>50</v>
      </c>
      <c r="W4" s="18">
        <v>48</v>
      </c>
      <c r="X4" s="18">
        <v>50</v>
      </c>
      <c r="Y4" s="18">
        <v>49</v>
      </c>
      <c r="Z4" s="19">
        <v>49</v>
      </c>
      <c r="AA4" s="18">
        <v>50</v>
      </c>
      <c r="AB4" s="18"/>
      <c r="AC4" s="18">
        <v>49</v>
      </c>
      <c r="AD4" s="18">
        <v>47</v>
      </c>
      <c r="AE4" s="18">
        <v>44</v>
      </c>
      <c r="AF4" s="18">
        <v>48</v>
      </c>
      <c r="AG4" s="18">
        <v>47</v>
      </c>
      <c r="AH4" s="19">
        <v>49</v>
      </c>
      <c r="AI4" s="18">
        <v>48</v>
      </c>
      <c r="AJ4" s="18">
        <v>48</v>
      </c>
      <c r="AK4" s="18">
        <v>46</v>
      </c>
      <c r="AL4" s="18">
        <v>50</v>
      </c>
      <c r="AM4" s="18">
        <v>50</v>
      </c>
      <c r="AN4" s="19">
        <v>49</v>
      </c>
      <c r="AO4" s="18">
        <v>48</v>
      </c>
      <c r="AP4" s="18">
        <v>46</v>
      </c>
      <c r="AQ4" s="18"/>
      <c r="AR4" s="20">
        <f t="shared" si="0"/>
        <v>1561</v>
      </c>
      <c r="AS4" s="20">
        <f t="shared" si="1"/>
        <v>33</v>
      </c>
      <c r="AT4" s="20">
        <f t="shared" si="2"/>
        <v>738</v>
      </c>
      <c r="AU4" s="20">
        <f t="shared" si="3"/>
        <v>120</v>
      </c>
      <c r="AV4" s="33">
        <f t="shared" si="4"/>
        <v>858</v>
      </c>
      <c r="AW4" s="18" t="str">
        <f t="shared" si="5"/>
        <v>Kennerknecht,  Nicole</v>
      </c>
      <c r="AX4" s="18">
        <f t="shared" si="6"/>
        <v>2</v>
      </c>
    </row>
    <row r="5" spans="1:50" s="10" customFormat="1" ht="15.75" customHeight="1">
      <c r="A5" s="29">
        <v>3</v>
      </c>
      <c r="B5" s="30" t="s">
        <v>50</v>
      </c>
      <c r="C5" s="30" t="s">
        <v>51</v>
      </c>
      <c r="D5" s="30">
        <v>1990</v>
      </c>
      <c r="E5" s="30" t="s">
        <v>52</v>
      </c>
      <c r="F5" s="18">
        <v>49</v>
      </c>
      <c r="G5" s="18"/>
      <c r="H5" s="18">
        <v>48</v>
      </c>
      <c r="I5" s="18"/>
      <c r="J5" s="18">
        <v>44</v>
      </c>
      <c r="K5" s="18"/>
      <c r="L5" s="18">
        <v>48</v>
      </c>
      <c r="M5" s="18">
        <v>50</v>
      </c>
      <c r="N5" s="18">
        <v>48</v>
      </c>
      <c r="O5" s="18">
        <v>47</v>
      </c>
      <c r="P5" s="18">
        <v>44</v>
      </c>
      <c r="Q5" s="18"/>
      <c r="R5" s="18">
        <v>49</v>
      </c>
      <c r="S5" s="18">
        <v>50</v>
      </c>
      <c r="T5" s="18"/>
      <c r="U5" s="18">
        <v>49</v>
      </c>
      <c r="V5" s="18">
        <v>49</v>
      </c>
      <c r="W5" s="18">
        <v>49</v>
      </c>
      <c r="X5" s="18"/>
      <c r="Y5" s="18">
        <v>50</v>
      </c>
      <c r="Z5" s="18">
        <v>49</v>
      </c>
      <c r="AA5" s="18"/>
      <c r="AB5" s="18"/>
      <c r="AC5" s="18"/>
      <c r="AD5" s="18">
        <v>44</v>
      </c>
      <c r="AE5" s="18"/>
      <c r="AF5" s="18">
        <v>46</v>
      </c>
      <c r="AG5" s="18">
        <v>48</v>
      </c>
      <c r="AH5" s="18">
        <v>49</v>
      </c>
      <c r="AI5" s="18"/>
      <c r="AJ5" s="18"/>
      <c r="AK5" s="18"/>
      <c r="AL5" s="18"/>
      <c r="AM5" s="18"/>
      <c r="AN5" s="18"/>
      <c r="AO5" s="18">
        <v>49</v>
      </c>
      <c r="AP5" s="18">
        <v>49</v>
      </c>
      <c r="AQ5" s="18"/>
      <c r="AR5" s="20">
        <f t="shared" si="0"/>
        <v>1008</v>
      </c>
      <c r="AS5" s="20">
        <f t="shared" si="1"/>
        <v>21</v>
      </c>
      <c r="AT5" s="20">
        <f t="shared" si="2"/>
        <v>735</v>
      </c>
      <c r="AU5" s="20">
        <f t="shared" si="3"/>
        <v>120</v>
      </c>
      <c r="AV5" s="33">
        <f t="shared" si="4"/>
        <v>855</v>
      </c>
      <c r="AW5" s="18" t="str">
        <f t="shared" si="5"/>
        <v>Döring, Tanja</v>
      </c>
      <c r="AX5" s="18">
        <f t="shared" si="6"/>
        <v>3</v>
      </c>
    </row>
    <row r="6" spans="1:50" s="10" customFormat="1" ht="15.75" customHeight="1">
      <c r="A6" s="29">
        <v>4</v>
      </c>
      <c r="B6" s="30" t="s">
        <v>53</v>
      </c>
      <c r="C6" s="30" t="s">
        <v>54</v>
      </c>
      <c r="D6" s="30">
        <v>1982</v>
      </c>
      <c r="E6" s="30" t="s">
        <v>55</v>
      </c>
      <c r="F6" s="18">
        <v>47</v>
      </c>
      <c r="G6" s="18"/>
      <c r="H6" s="18"/>
      <c r="I6" s="18">
        <v>43</v>
      </c>
      <c r="J6" s="18">
        <v>36</v>
      </c>
      <c r="K6" s="18"/>
      <c r="L6" s="18">
        <v>38</v>
      </c>
      <c r="M6" s="18">
        <v>49</v>
      </c>
      <c r="N6" s="18">
        <v>46</v>
      </c>
      <c r="O6" s="18">
        <v>45</v>
      </c>
      <c r="P6" s="18">
        <v>43</v>
      </c>
      <c r="Q6" s="18">
        <v>47</v>
      </c>
      <c r="R6" s="18"/>
      <c r="S6" s="18"/>
      <c r="T6" s="18">
        <v>46</v>
      </c>
      <c r="U6" s="18"/>
      <c r="V6" s="18">
        <v>48</v>
      </c>
      <c r="W6" s="18">
        <v>47</v>
      </c>
      <c r="X6" s="19">
        <v>47</v>
      </c>
      <c r="Y6" s="18"/>
      <c r="Z6" s="18"/>
      <c r="AA6" s="18"/>
      <c r="AB6" s="18"/>
      <c r="AC6" s="18">
        <v>47</v>
      </c>
      <c r="AD6" s="18">
        <v>45</v>
      </c>
      <c r="AE6" s="18">
        <v>41</v>
      </c>
      <c r="AF6" s="18"/>
      <c r="AG6" s="18"/>
      <c r="AH6" s="18">
        <v>48</v>
      </c>
      <c r="AI6" s="18"/>
      <c r="AJ6" s="18"/>
      <c r="AK6" s="18"/>
      <c r="AL6" s="18"/>
      <c r="AM6" s="18"/>
      <c r="AN6" s="18">
        <v>49</v>
      </c>
      <c r="AO6" s="18">
        <v>50</v>
      </c>
      <c r="AP6" s="18">
        <v>48</v>
      </c>
      <c r="AQ6" s="18"/>
      <c r="AR6" s="20">
        <f t="shared" si="0"/>
        <v>910</v>
      </c>
      <c r="AS6" s="20">
        <f t="shared" si="1"/>
        <v>20</v>
      </c>
      <c r="AT6" s="20">
        <f t="shared" si="2"/>
        <v>709</v>
      </c>
      <c r="AU6" s="20">
        <f t="shared" si="3"/>
        <v>100</v>
      </c>
      <c r="AV6" s="33">
        <f t="shared" si="4"/>
        <v>809</v>
      </c>
      <c r="AW6" s="18" t="str">
        <f t="shared" si="5"/>
        <v>Traini, Sylvia</v>
      </c>
      <c r="AX6" s="18">
        <f t="shared" si="6"/>
        <v>4</v>
      </c>
    </row>
    <row r="7" spans="1:50" s="10" customFormat="1" ht="15.75" customHeight="1">
      <c r="A7" s="29">
        <v>5</v>
      </c>
      <c r="B7" s="15" t="s">
        <v>70</v>
      </c>
      <c r="C7" s="15" t="s">
        <v>71</v>
      </c>
      <c r="D7" s="27">
        <v>1981</v>
      </c>
      <c r="E7" s="27" t="s">
        <v>72</v>
      </c>
      <c r="F7" s="18"/>
      <c r="G7" s="18">
        <v>46</v>
      </c>
      <c r="H7" s="18">
        <v>46</v>
      </c>
      <c r="I7" s="18"/>
      <c r="J7" s="18">
        <v>35</v>
      </c>
      <c r="K7" s="18">
        <v>43</v>
      </c>
      <c r="L7" s="18">
        <v>35</v>
      </c>
      <c r="M7" s="18"/>
      <c r="N7" s="18"/>
      <c r="O7" s="18"/>
      <c r="P7" s="18">
        <v>42</v>
      </c>
      <c r="Q7" s="18">
        <v>43</v>
      </c>
      <c r="R7" s="18"/>
      <c r="S7" s="19">
        <v>49</v>
      </c>
      <c r="T7" s="18"/>
      <c r="U7" s="18">
        <v>47</v>
      </c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>
        <v>45</v>
      </c>
      <c r="AH7" s="18"/>
      <c r="AI7" s="18"/>
      <c r="AJ7" s="18">
        <v>46</v>
      </c>
      <c r="AK7" s="18"/>
      <c r="AL7" s="18"/>
      <c r="AM7" s="18"/>
      <c r="AN7" s="18"/>
      <c r="AO7" s="18"/>
      <c r="AP7" s="18">
        <v>47</v>
      </c>
      <c r="AQ7" s="18"/>
      <c r="AR7" s="20">
        <f t="shared" si="0"/>
        <v>524</v>
      </c>
      <c r="AS7" s="20">
        <f t="shared" si="1"/>
        <v>12</v>
      </c>
      <c r="AT7" s="20">
        <f t="shared" si="2"/>
        <v>524</v>
      </c>
      <c r="AU7" s="20">
        <f t="shared" si="3"/>
        <v>0</v>
      </c>
      <c r="AV7" s="33">
        <f t="shared" si="4"/>
        <v>524</v>
      </c>
      <c r="AW7" s="18" t="str">
        <f t="shared" si="5"/>
        <v>Boecking,  Vanessa</v>
      </c>
      <c r="AX7" s="18">
        <f t="shared" si="6"/>
        <v>5</v>
      </c>
    </row>
    <row r="8" spans="1:50" s="10" customFormat="1" ht="15.75" customHeight="1">
      <c r="A8" s="29">
        <v>6</v>
      </c>
      <c r="B8" s="35" t="s">
        <v>73</v>
      </c>
      <c r="C8" s="15" t="s">
        <v>74</v>
      </c>
      <c r="D8" s="35">
        <v>1981</v>
      </c>
      <c r="E8" s="35" t="s">
        <v>75</v>
      </c>
      <c r="F8" s="18"/>
      <c r="G8" s="18"/>
      <c r="H8" s="18">
        <v>50</v>
      </c>
      <c r="I8" s="18"/>
      <c r="J8" s="18"/>
      <c r="K8" s="18"/>
      <c r="L8" s="18">
        <v>50</v>
      </c>
      <c r="M8" s="18"/>
      <c r="N8" s="18"/>
      <c r="O8" s="18">
        <v>50</v>
      </c>
      <c r="P8" s="18">
        <v>50</v>
      </c>
      <c r="Q8" s="18"/>
      <c r="R8" s="18"/>
      <c r="S8" s="18"/>
      <c r="T8" s="18"/>
      <c r="U8" s="18"/>
      <c r="V8" s="18"/>
      <c r="W8" s="18"/>
      <c r="X8" s="19">
        <v>50</v>
      </c>
      <c r="Y8" s="18"/>
      <c r="Z8" s="18"/>
      <c r="AA8" s="18"/>
      <c r="AB8" s="18"/>
      <c r="AC8" s="18"/>
      <c r="AD8" s="18"/>
      <c r="AE8" s="18">
        <v>49</v>
      </c>
      <c r="AF8" s="18"/>
      <c r="AG8" s="18">
        <v>50</v>
      </c>
      <c r="AH8" s="19">
        <v>50</v>
      </c>
      <c r="AI8" s="18">
        <v>50</v>
      </c>
      <c r="AJ8" s="18"/>
      <c r="AK8" s="18">
        <v>49</v>
      </c>
      <c r="AL8" s="18"/>
      <c r="AM8" s="18"/>
      <c r="AN8" s="18"/>
      <c r="AO8" s="18"/>
      <c r="AP8" s="18"/>
      <c r="AQ8" s="18"/>
      <c r="AR8" s="20">
        <f t="shared" si="0"/>
        <v>498</v>
      </c>
      <c r="AS8" s="20">
        <f t="shared" si="1"/>
        <v>10</v>
      </c>
      <c r="AT8" s="20">
        <f t="shared" si="2"/>
        <v>498</v>
      </c>
      <c r="AU8" s="20">
        <f t="shared" si="3"/>
        <v>0</v>
      </c>
      <c r="AV8" s="33">
        <f t="shared" si="4"/>
        <v>498</v>
      </c>
      <c r="AW8" s="18" t="str">
        <f t="shared" si="5"/>
        <v>Leschnik,  Claudia</v>
      </c>
      <c r="AX8" s="18">
        <f t="shared" si="6"/>
        <v>6</v>
      </c>
    </row>
    <row r="9" spans="1:50" s="10" customFormat="1" ht="15.75" customHeight="1">
      <c r="A9" s="29"/>
      <c r="B9" s="15"/>
      <c r="C9" s="15"/>
      <c r="D9" s="27"/>
      <c r="E9" s="2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9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20"/>
      <c r="AS9" s="20"/>
      <c r="AT9" s="20"/>
      <c r="AU9" s="20"/>
      <c r="AV9" s="33"/>
      <c r="AW9" s="18"/>
      <c r="AX9" s="18"/>
    </row>
    <row r="10" spans="1:50" s="10" customFormat="1" ht="15.75" customHeight="1">
      <c r="A10" s="29"/>
      <c r="B10" s="22" t="s">
        <v>76</v>
      </c>
      <c r="C10" s="16" t="s">
        <v>65</v>
      </c>
      <c r="D10" s="22">
        <v>1982</v>
      </c>
      <c r="E10" s="22" t="s">
        <v>77</v>
      </c>
      <c r="F10" s="18"/>
      <c r="G10" s="18"/>
      <c r="H10" s="18">
        <v>47</v>
      </c>
      <c r="I10" s="18">
        <v>46</v>
      </c>
      <c r="J10" s="18"/>
      <c r="K10" s="18">
        <v>44</v>
      </c>
      <c r="L10" s="18">
        <v>46</v>
      </c>
      <c r="M10" s="18"/>
      <c r="N10" s="18">
        <v>47</v>
      </c>
      <c r="O10" s="18">
        <v>44</v>
      </c>
      <c r="P10" s="18"/>
      <c r="Q10" s="18"/>
      <c r="R10" s="18"/>
      <c r="S10" s="28">
        <v>48</v>
      </c>
      <c r="T10" s="18"/>
      <c r="U10" s="18"/>
      <c r="V10" s="18"/>
      <c r="W10" s="18">
        <v>45</v>
      </c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20">
        <f t="shared" si="0"/>
        <v>367</v>
      </c>
      <c r="AS10" s="20">
        <f t="shared" si="1"/>
        <v>8</v>
      </c>
      <c r="AT10" s="20">
        <f t="shared" si="2"/>
        <v>367</v>
      </c>
      <c r="AU10" s="20">
        <f t="shared" si="3"/>
        <v>0</v>
      </c>
      <c r="AV10" s="33">
        <f t="shared" si="4"/>
        <v>367</v>
      </c>
      <c r="AW10" s="18" t="str">
        <f t="shared" si="5"/>
        <v>Hansen,  Nicole</v>
      </c>
      <c r="AX10" s="18">
        <f t="shared" si="6"/>
        <v>0</v>
      </c>
    </row>
    <row r="11" spans="1:50" s="10" customFormat="1" ht="15.75" customHeight="1">
      <c r="A11" s="29"/>
      <c r="B11" s="16" t="s">
        <v>62</v>
      </c>
      <c r="C11" s="16" t="s">
        <v>63</v>
      </c>
      <c r="D11" s="17">
        <v>1986</v>
      </c>
      <c r="E11" s="17"/>
      <c r="F11" s="18"/>
      <c r="G11" s="19">
        <v>50</v>
      </c>
      <c r="H11" s="18"/>
      <c r="I11" s="19">
        <v>49</v>
      </c>
      <c r="J11" s="18"/>
      <c r="K11" s="18"/>
      <c r="L11" s="18">
        <v>49</v>
      </c>
      <c r="M11" s="18"/>
      <c r="N11" s="18"/>
      <c r="O11" s="18">
        <v>48</v>
      </c>
      <c r="P11" s="19">
        <v>49</v>
      </c>
      <c r="Q11" s="18"/>
      <c r="R11" s="18"/>
      <c r="S11" s="18"/>
      <c r="T11" s="18"/>
      <c r="U11" s="18"/>
      <c r="V11" s="18"/>
      <c r="W11" s="18">
        <v>45</v>
      </c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20">
        <f t="shared" si="0"/>
        <v>290</v>
      </c>
      <c r="AS11" s="20">
        <f t="shared" si="1"/>
        <v>6</v>
      </c>
      <c r="AT11" s="20">
        <f t="shared" si="2"/>
        <v>290</v>
      </c>
      <c r="AU11" s="20">
        <f t="shared" si="3"/>
        <v>0</v>
      </c>
      <c r="AV11" s="33">
        <f t="shared" si="4"/>
        <v>290</v>
      </c>
      <c r="AW11" s="18" t="str">
        <f t="shared" si="5"/>
        <v>Meyer,  Monique</v>
      </c>
      <c r="AX11" s="18">
        <f t="shared" si="6"/>
        <v>0</v>
      </c>
    </row>
    <row r="12" spans="1:50" s="10" customFormat="1" ht="15.75" customHeight="1">
      <c r="A12" s="29"/>
      <c r="B12" s="14" t="s">
        <v>85</v>
      </c>
      <c r="C12" s="31" t="s">
        <v>81</v>
      </c>
      <c r="D12" s="31">
        <v>1981</v>
      </c>
      <c r="E12" s="31" t="s">
        <v>86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>
        <v>46</v>
      </c>
      <c r="X12" s="15">
        <v>46</v>
      </c>
      <c r="Y12" s="14"/>
      <c r="Z12" s="14"/>
      <c r="AA12" s="14"/>
      <c r="AB12" s="14"/>
      <c r="AC12" s="14">
        <v>48</v>
      </c>
      <c r="AD12" s="14">
        <v>46</v>
      </c>
      <c r="AE12" s="14"/>
      <c r="AF12" s="14"/>
      <c r="AG12" s="14">
        <v>46</v>
      </c>
      <c r="AH12" s="14"/>
      <c r="AI12" s="14"/>
      <c r="AJ12" s="14"/>
      <c r="AK12" s="14">
        <v>47</v>
      </c>
      <c r="AL12" s="14"/>
      <c r="AM12" s="14"/>
      <c r="AN12" s="14"/>
      <c r="AO12" s="14"/>
      <c r="AP12" s="14"/>
      <c r="AQ12" s="14"/>
      <c r="AR12" s="20">
        <f t="shared" si="0"/>
        <v>279</v>
      </c>
      <c r="AS12" s="12">
        <f t="shared" si="1"/>
        <v>6</v>
      </c>
      <c r="AT12" s="12">
        <f t="shared" si="2"/>
        <v>279</v>
      </c>
      <c r="AU12" s="20">
        <f t="shared" si="3"/>
        <v>0</v>
      </c>
      <c r="AV12" s="34">
        <f t="shared" si="4"/>
        <v>279</v>
      </c>
      <c r="AW12" s="11" t="str">
        <f t="shared" si="5"/>
        <v>Rudat, Sandra</v>
      </c>
      <c r="AX12" s="18">
        <f t="shared" si="6"/>
        <v>0</v>
      </c>
    </row>
    <row r="13" spans="1:50" s="10" customFormat="1" ht="15.75" customHeight="1">
      <c r="A13" s="29"/>
      <c r="B13" s="16" t="s">
        <v>67</v>
      </c>
      <c r="C13" s="16" t="s">
        <v>68</v>
      </c>
      <c r="D13" s="17">
        <v>1981</v>
      </c>
      <c r="E13" s="17" t="s">
        <v>69</v>
      </c>
      <c r="F13" s="18"/>
      <c r="G13" s="18">
        <v>49</v>
      </c>
      <c r="H13" s="18"/>
      <c r="I13" s="18">
        <v>49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9">
        <v>48</v>
      </c>
      <c r="Y13" s="18"/>
      <c r="Z13" s="18"/>
      <c r="AA13" s="18"/>
      <c r="AB13" s="18"/>
      <c r="AC13" s="18"/>
      <c r="AD13" s="18"/>
      <c r="AE13" s="18">
        <v>46</v>
      </c>
      <c r="AF13" s="18"/>
      <c r="AG13" s="18"/>
      <c r="AH13" s="18"/>
      <c r="AI13" s="18"/>
      <c r="AJ13" s="18"/>
      <c r="AK13" s="18"/>
      <c r="AL13" s="18"/>
      <c r="AM13" s="18"/>
      <c r="AN13" s="18"/>
      <c r="AO13" s="19">
        <v>50</v>
      </c>
      <c r="AP13" s="18"/>
      <c r="AQ13" s="18"/>
      <c r="AR13" s="20">
        <f t="shared" si="0"/>
        <v>242</v>
      </c>
      <c r="AS13" s="20">
        <f t="shared" si="1"/>
        <v>5</v>
      </c>
      <c r="AT13" s="20">
        <f t="shared" si="2"/>
        <v>242</v>
      </c>
      <c r="AU13" s="20">
        <f t="shared" si="3"/>
        <v>0</v>
      </c>
      <c r="AV13" s="33">
        <f t="shared" si="4"/>
        <v>242</v>
      </c>
      <c r="AW13" s="18" t="str">
        <f t="shared" si="5"/>
        <v>Sieven,  Inga</v>
      </c>
      <c r="AX13" s="18">
        <f t="shared" si="6"/>
        <v>0</v>
      </c>
    </row>
    <row r="14" spans="1:50" s="10" customFormat="1" ht="15.75" customHeight="1">
      <c r="A14" s="29"/>
      <c r="B14" s="26" t="s">
        <v>82</v>
      </c>
      <c r="C14" s="26" t="s">
        <v>83</v>
      </c>
      <c r="D14" s="25">
        <v>86</v>
      </c>
      <c r="E14" s="26" t="s">
        <v>84</v>
      </c>
      <c r="F14" s="11"/>
      <c r="G14" s="11"/>
      <c r="H14" s="11"/>
      <c r="I14" s="11"/>
      <c r="J14" s="11"/>
      <c r="K14" s="11"/>
      <c r="L14" s="11"/>
      <c r="M14" s="11">
        <v>47</v>
      </c>
      <c r="N14" s="11"/>
      <c r="O14" s="11"/>
      <c r="P14" s="11">
        <v>41</v>
      </c>
      <c r="Q14" s="11">
        <v>40</v>
      </c>
      <c r="R14" s="11"/>
      <c r="S14" s="11"/>
      <c r="T14" s="11"/>
      <c r="U14" s="11"/>
      <c r="V14" s="11"/>
      <c r="W14" s="11">
        <v>44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2">
        <f t="shared" si="0"/>
        <v>172</v>
      </c>
      <c r="AS14" s="12">
        <f t="shared" si="1"/>
        <v>4</v>
      </c>
      <c r="AT14" s="12">
        <f t="shared" si="2"/>
        <v>172</v>
      </c>
      <c r="AU14" s="12">
        <f t="shared" si="3"/>
        <v>0</v>
      </c>
      <c r="AV14" s="34">
        <f t="shared" si="4"/>
        <v>172</v>
      </c>
      <c r="AW14" s="11" t="str">
        <f t="shared" si="5"/>
        <v>BROUNEN, Wilma</v>
      </c>
      <c r="AX14" s="18">
        <f t="shared" si="6"/>
        <v>0</v>
      </c>
    </row>
    <row r="15" spans="1:50" s="10" customFormat="1" ht="15.75" customHeight="1">
      <c r="A15" s="29"/>
      <c r="B15" s="21" t="s">
        <v>59</v>
      </c>
      <c r="C15" s="21" t="s">
        <v>60</v>
      </c>
      <c r="D15" s="21">
        <v>1985</v>
      </c>
      <c r="E15" s="21" t="s">
        <v>61</v>
      </c>
      <c r="F15" s="19">
        <v>49</v>
      </c>
      <c r="G15" s="18"/>
      <c r="H15" s="18"/>
      <c r="I15" s="18"/>
      <c r="J15" s="18"/>
      <c r="K15" s="18"/>
      <c r="L15" s="18">
        <v>39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>
        <v>42</v>
      </c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20">
        <f t="shared" si="0"/>
        <v>130</v>
      </c>
      <c r="AS15" s="20">
        <f t="shared" si="1"/>
        <v>3</v>
      </c>
      <c r="AT15" s="20">
        <f t="shared" si="2"/>
        <v>130</v>
      </c>
      <c r="AU15" s="20">
        <f t="shared" si="3"/>
        <v>0</v>
      </c>
      <c r="AV15" s="33">
        <f t="shared" si="4"/>
        <v>130</v>
      </c>
      <c r="AW15" s="18" t="str">
        <f t="shared" si="5"/>
        <v>Haas, Corinna</v>
      </c>
      <c r="AX15" s="18">
        <f t="shared" si="6"/>
        <v>0</v>
      </c>
    </row>
    <row r="16" spans="1:50" s="10" customFormat="1" ht="15.75" customHeight="1">
      <c r="A16" s="29"/>
      <c r="B16" s="23" t="s">
        <v>78</v>
      </c>
      <c r="C16" s="24" t="s">
        <v>79</v>
      </c>
      <c r="D16" s="23">
        <v>1985</v>
      </c>
      <c r="E16" s="23" t="s">
        <v>80</v>
      </c>
      <c r="F16" s="18"/>
      <c r="G16" s="18"/>
      <c r="H16" s="18"/>
      <c r="I16" s="18"/>
      <c r="J16" s="18"/>
      <c r="K16" s="18"/>
      <c r="L16" s="18">
        <v>36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>
        <v>42</v>
      </c>
      <c r="AE16" s="18"/>
      <c r="AF16" s="18"/>
      <c r="AG16" s="18">
        <v>43</v>
      </c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20">
        <f t="shared" si="0"/>
        <v>121</v>
      </c>
      <c r="AS16" s="20">
        <f t="shared" si="1"/>
        <v>3</v>
      </c>
      <c r="AT16" s="20">
        <f t="shared" si="2"/>
        <v>121</v>
      </c>
      <c r="AU16" s="20">
        <f t="shared" si="3"/>
        <v>0</v>
      </c>
      <c r="AV16" s="33">
        <f t="shared" si="4"/>
        <v>121</v>
      </c>
      <c r="AW16" s="18" t="str">
        <f t="shared" si="5"/>
        <v>Hagenkötter,  Ann-Cathrin</v>
      </c>
      <c r="AX16" s="18">
        <f t="shared" si="6"/>
        <v>0</v>
      </c>
    </row>
  </sheetData>
  <autoFilter ref="A2:AX2"/>
  <mergeCells count="1">
    <mergeCell ref="A1:AQ1"/>
  </mergeCells>
  <hyperlinks>
    <hyperlink ref="B11" r:id="rId1" display="http://www2.your-sports.com/details/results.php?sl=6.3795.de.0.Ergebnislisten%7CZieleinlaufliste&amp;pp=1039"/>
    <hyperlink ref="B4" r:id="rId2" display="http://www2.your-sports.com/details/results.php?sl=6.3795.de.0.Ergebnislisten%7CZieleinlaufliste&amp;pp=250"/>
    <hyperlink ref="B13" r:id="rId3" display="http://www2.your-sports.com/details/results.php?sl=6.3795.de.0.Ergebnislisten%7CZieleinlaufliste&amp;pp=565"/>
    <hyperlink ref="B7" r:id="rId4" display="http://www2.your-sports.com/details/results.php?sl=6.3795.de.0.Ergebnislisten%7CZieleinlaufliste&amp;pp=1010"/>
  </hyperlinks>
  <printOptions/>
  <pageMargins left="0.1968503937007874" right="0.1968503937007874" top="0.6692913385826772" bottom="0.1968503937007874" header="0.5118110236220472" footer="0.5118110236220472"/>
  <pageSetup fitToHeight="99" fitToWidth="1" orientation="landscape" paperSize="9" scale="61" r:id="rId5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Boltersdorf</cp:lastModifiedBy>
  <dcterms:created xsi:type="dcterms:W3CDTF">2010-01-25T19:45:12Z</dcterms:created>
  <dcterms:modified xsi:type="dcterms:W3CDTF">2011-01-18T17:59:54Z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