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Sch A (2011)" sheetId="1" r:id="rId1"/>
  </sheets>
  <definedNames>
    <definedName name="_xlnm._FilterDatabase" localSheetId="0" hidden="1">'Sch A (2011)'!$A$2:$AT$2</definedName>
    <definedName name="_xlnm.Print_Titles" localSheetId="0">'Sch A (2011)'!$2:$2</definedName>
  </definedNames>
  <calcPr fullCalcOnLoad="1"/>
</workbook>
</file>

<file path=xl/sharedStrings.xml><?xml version="1.0" encoding="utf-8"?>
<sst xmlns="http://schemas.openxmlformats.org/spreadsheetml/2006/main" count="77" uniqueCount="71">
  <si>
    <t xml:space="preserve">  Linnich</t>
  </si>
  <si>
    <t xml:space="preserve">  Rursee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</si>
  <si>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</si>
  <si>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</si>
  <si>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</si>
  <si>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</si>
  <si>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</si>
  <si>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</si>
  <si>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</si>
  <si>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Unterbruch</t>
  </si>
  <si>
    <t xml:space="preserve">  Dürwiß</t>
  </si>
  <si>
    <t xml:space="preserve">  Bütgenbach</t>
  </si>
  <si>
    <t xml:space="preserve">  Birkesdorf</t>
  </si>
  <si>
    <t xml:space="preserve">  Vossenack</t>
  </si>
  <si>
    <t xml:space="preserve">  Mausbach</t>
  </si>
  <si>
    <t xml:space="preserve">  Obermaubach</t>
  </si>
  <si>
    <t xml:space="preserve">  Eicherscheid</t>
  </si>
  <si>
    <t xml:space="preserve">  Roetgen</t>
  </si>
  <si>
    <t xml:space="preserve">  Rohren</t>
  </si>
  <si>
    <t xml:space="preserve">  Herzogenrath</t>
  </si>
  <si>
    <t xml:space="preserve">  Inde-Hahn</t>
  </si>
  <si>
    <t xml:space="preserve">  Derichsweiler</t>
  </si>
  <si>
    <t xml:space="preserve">  Konzen</t>
  </si>
  <si>
    <t xml:space="preserve">  Huchem-St./Jül.</t>
  </si>
  <si>
    <t xml:space="preserve">  Mützenich</t>
  </si>
  <si>
    <t xml:space="preserve">  Steckenborn</t>
  </si>
  <si>
    <t xml:space="preserve">  Baesweiler</t>
  </si>
  <si>
    <t xml:space="preserve">  Simmerath</t>
  </si>
  <si>
    <t xml:space="preserve">  Alsdorf</t>
  </si>
  <si>
    <t xml:space="preserve">  Eupen</t>
  </si>
  <si>
    <t xml:space="preserve">  Titz</t>
  </si>
  <si>
    <t xml:space="preserve">  Parelloop</t>
  </si>
  <si>
    <t xml:space="preserve">  Kelmis</t>
  </si>
  <si>
    <t xml:space="preserve">  Eschweiler</t>
  </si>
  <si>
    <t xml:space="preserve">  Wegberg</t>
  </si>
  <si>
    <t xml:space="preserve">  Düren 99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</si>
  <si>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</si>
  <si>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</si>
  <si>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</si>
  <si>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</si>
  <si>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</si>
  <si>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</si>
  <si>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</si>
  <si>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</si>
  <si>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</si>
  <si>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Schüler A: 14 bis 15 Jahre alt  (Jg. 1996 bis 1997)</t>
  </si>
  <si>
    <t>Lucas</t>
  </si>
  <si>
    <t>Holder</t>
  </si>
  <si>
    <t>Lars</t>
  </si>
  <si>
    <t>TuS 08 Schleiden</t>
  </si>
  <si>
    <t>Schirrmacher</t>
  </si>
  <si>
    <t>Tim</t>
  </si>
  <si>
    <t>DJK Elmar Kohlscheid</t>
  </si>
  <si>
    <t>Windeln</t>
  </si>
  <si>
    <t>VfR Unterbruch LG</t>
  </si>
  <si>
    <t>Formella</t>
  </si>
  <si>
    <t>Julian</t>
  </si>
  <si>
    <t>Schedler</t>
  </si>
  <si>
    <t xml:space="preserve"> Benedikt</t>
  </si>
  <si>
    <t>Hansa Simmerath</t>
  </si>
  <si>
    <t xml:space="preserve"> Benno</t>
  </si>
  <si>
    <t>Huppertz</t>
  </si>
  <si>
    <t>Sascha</t>
  </si>
  <si>
    <t>St. Michael-Gymnasium Monschau</t>
  </si>
  <si>
    <t>Weishaupt</t>
  </si>
  <si>
    <t>Jens</t>
  </si>
  <si>
    <t>SV Bergwacht Rohren</t>
  </si>
  <si>
    <t>Ruppert</t>
  </si>
  <si>
    <t>Frederik</t>
  </si>
  <si>
    <t>DJK Jung Siegfried Herzogenrath</t>
  </si>
  <si>
    <t xml:space="preserve">  7 BESTE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</si>
</sst>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6">
    <font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Black"/>
      <family val="2"/>
    </font>
    <font>
      <sz val="11"/>
      <color indexed="1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7" borderId="2" applyNumberFormat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23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3" fillId="21" borderId="10" xfId="0" applyFont="1" applyFill="1" applyBorder="1" applyAlignment="1">
      <alignment horizontal="center"/>
    </xf>
    <xf numFmtId="0" fontId="2" fillId="21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20" borderId="10" xfId="0" applyFont="1" applyFill="1" applyBorder="1" applyAlignment="1">
      <alignment horizontal="left" vertical="top" textRotation="180"/>
    </xf>
    <xf numFmtId="0" fontId="2" fillId="7" borderId="10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center" vertical="center" textRotation="180"/>
    </xf>
    <xf numFmtId="0" fontId="2" fillId="4" borderId="10" xfId="0" applyNumberFormat="1" applyFont="1" applyFill="1" applyBorder="1" applyAlignment="1">
      <alignment horizontal="center" vertical="center" textRotation="180"/>
    </xf>
    <xf numFmtId="164" fontId="2" fillId="4" borderId="10" xfId="0" applyNumberFormat="1" applyFont="1" applyFill="1" applyBorder="1" applyAlignment="1">
      <alignment horizontal="center" vertical="center" textRotation="180"/>
    </xf>
    <xf numFmtId="0" fontId="2" fillId="24" borderId="10" xfId="0" applyFont="1" applyFill="1" applyBorder="1" applyAlignment="1">
      <alignment horizontal="center" vertical="center" textRotation="180"/>
    </xf>
    <xf numFmtId="0" fontId="23" fillId="25" borderId="10" xfId="0" applyFont="1" applyFill="1" applyBorder="1" applyAlignment="1">
      <alignment wrapText="1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textRotation="9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0" fillId="25" borderId="10" xfId="0" applyFill="1" applyBorder="1" applyAlignment="1">
      <alignment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NumberFormat="1" applyBorder="1" applyAlignment="1" quotePrefix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3.your-sports.com/details/results.php?sl=6.5949.de.2.Ergebnislisten%7CErgebnisliste%20MW&amp;pp=663" TargetMode="External" /><Relationship Id="rId2" Type="http://schemas.openxmlformats.org/officeDocument/2006/relationships/hyperlink" Target="http://www3.your-sports.com/details/results.php?sl=6.5949.de.2.Ergebnislisten%7CErgebnisliste%20MW&amp;pp=737" TargetMode="External" /><Relationship Id="rId3" Type="http://schemas.openxmlformats.org/officeDocument/2006/relationships/hyperlink" Target="http://www3.your-sports.com/details/results.php?sl=6.5949.de.2.Ergebnislisten%7CErgebnisliste%20MW&amp;pp=738" TargetMode="External" /><Relationship Id="rId4" Type="http://schemas.openxmlformats.org/officeDocument/2006/relationships/hyperlink" Target="http://www3.your-sports.com/details/results.php?sl=6.5913.de.5.Internet%7C07%20Zieleinlaufliste&amp;pp=190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T12"/>
  <sheetViews>
    <sheetView showGridLines="0" tabSelected="1" zoomScalePageLayoutView="0" workbookViewId="0" topLeftCell="A1">
      <pane xSplit="10" ySplit="2" topLeftCell="K5" activePane="bottomRight" state="frozen"/>
      <selection pane="topLeft" activeCell="K3" sqref="K3"/>
      <selection pane="topRight" activeCell="K3" sqref="K3"/>
      <selection pane="bottomLeft" activeCell="K3" sqref="K3"/>
      <selection pane="bottomRight" activeCell="A13" sqref="A13:IV927"/>
    </sheetView>
  </sheetViews>
  <sheetFormatPr defaultColWidth="11.421875" defaultRowHeight="12.75"/>
  <cols>
    <col min="1" max="1" width="4.28125" style="17" customWidth="1"/>
    <col min="2" max="2" width="4.7109375" style="18" customWidth="1"/>
    <col min="3" max="3" width="3.421875" style="18" customWidth="1"/>
    <col min="4" max="6" width="4.7109375" style="18" customWidth="1"/>
    <col min="7" max="7" width="16.7109375" style="16" customWidth="1"/>
    <col min="8" max="8" width="12.140625" style="16" customWidth="1"/>
    <col min="9" max="9" width="5.00390625" style="16" bestFit="1" customWidth="1"/>
    <col min="10" max="10" width="27.140625" style="16" customWidth="1"/>
    <col min="11" max="46" width="3.00390625" style="16" bestFit="1" customWidth="1"/>
    <col min="47" max="16384" width="11.421875" style="16" customWidth="1"/>
  </cols>
  <sheetData>
    <row r="1" spans="1:46" s="13" customFormat="1" ht="18.75">
      <c r="A1" s="22" t="s">
        <v>45</v>
      </c>
      <c r="B1" s="23"/>
      <c r="C1" s="23"/>
      <c r="D1" s="23"/>
      <c r="E1" s="23"/>
      <c r="F1" s="23"/>
      <c r="G1" s="23"/>
      <c r="H1" s="23"/>
      <c r="I1" s="23"/>
      <c r="J1" s="23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</row>
    <row r="2" spans="1:46" s="14" customFormat="1" ht="87">
      <c r="A2" s="10" t="s">
        <v>44</v>
      </c>
      <c r="B2" s="9" t="s">
        <v>43</v>
      </c>
      <c r="C2" s="8" t="s">
        <v>42</v>
      </c>
      <c r="D2" s="8" t="s">
        <v>70</v>
      </c>
      <c r="E2" s="8" t="s">
        <v>41</v>
      </c>
      <c r="F2" s="7" t="s">
        <v>40</v>
      </c>
      <c r="G2" s="6" t="s">
        <v>39</v>
      </c>
      <c r="H2" s="6" t="s">
        <v>38</v>
      </c>
      <c r="I2" s="6" t="s">
        <v>37</v>
      </c>
      <c r="J2" s="6" t="s">
        <v>36</v>
      </c>
      <c r="K2" s="5" t="s">
        <v>35</v>
      </c>
      <c r="L2" s="5" t="s">
        <v>34</v>
      </c>
      <c r="M2" s="5" t="s">
        <v>33</v>
      </c>
      <c r="N2" s="5" t="s">
        <v>32</v>
      </c>
      <c r="O2" s="5" t="s">
        <v>31</v>
      </c>
      <c r="P2" s="5" t="s">
        <v>30</v>
      </c>
      <c r="Q2" s="5" t="s">
        <v>29</v>
      </c>
      <c r="R2" s="5" t="s">
        <v>28</v>
      </c>
      <c r="S2" s="5" t="s">
        <v>27</v>
      </c>
      <c r="T2" s="5" t="s">
        <v>26</v>
      </c>
      <c r="U2" s="5" t="s">
        <v>25</v>
      </c>
      <c r="V2" s="5" t="s">
        <v>24</v>
      </c>
      <c r="W2" s="5" t="s">
        <v>23</v>
      </c>
      <c r="X2" s="5" t="s">
        <v>22</v>
      </c>
      <c r="Y2" s="5" t="s">
        <v>21</v>
      </c>
      <c r="Z2" s="5" t="s">
        <v>20</v>
      </c>
      <c r="AA2" s="5" t="s">
        <v>19</v>
      </c>
      <c r="AB2" s="5" t="s">
        <v>18</v>
      </c>
      <c r="AC2" s="5" t="s">
        <v>17</v>
      </c>
      <c r="AD2" s="5" t="s">
        <v>16</v>
      </c>
      <c r="AE2" s="5" t="s">
        <v>15</v>
      </c>
      <c r="AF2" s="5" t="s">
        <v>14</v>
      </c>
      <c r="AG2" s="5" t="s">
        <v>13</v>
      </c>
      <c r="AH2" s="5" t="s">
        <v>12</v>
      </c>
      <c r="AI2" s="5" t="s">
        <v>11</v>
      </c>
      <c r="AJ2" s="5" t="s">
        <v>10</v>
      </c>
      <c r="AK2" s="5" t="s">
        <v>9</v>
      </c>
      <c r="AL2" s="5" t="s">
        <v>8</v>
      </c>
      <c r="AM2" s="5" t="s">
        <v>7</v>
      </c>
      <c r="AN2" s="5" t="s">
        <v>6</v>
      </c>
      <c r="AO2" s="5" t="s">
        <v>5</v>
      </c>
      <c r="AP2" s="5" t="s">
        <v>4</v>
      </c>
      <c r="AQ2" s="5" t="s">
        <v>3</v>
      </c>
      <c r="AR2" s="5" t="s">
        <v>2</v>
      </c>
      <c r="AS2" s="5" t="s">
        <v>1</v>
      </c>
      <c r="AT2" s="5" t="s">
        <v>0</v>
      </c>
    </row>
    <row r="3" spans="1:46" s="14" customFormat="1" ht="12.75">
      <c r="A3" s="4">
        <v>1</v>
      </c>
      <c r="B3" s="3">
        <f aca="true" t="shared" si="0" ref="B3:B12">SUM(K3:AT3)</f>
        <v>394</v>
      </c>
      <c r="C3" s="3">
        <f aca="true" t="shared" si="1" ref="C3:C12">COUNT(K3:AT3)</f>
        <v>8</v>
      </c>
      <c r="D3" s="3">
        <f>IF(COUNT(K3:AT3)&gt;0,LARGE(K3:AT3,1),0)+IF(COUNT(K3:AT3)&gt;1,LARGE(K3:AT3,2),0)+IF(COUNT(K3:AT3)&gt;2,LARGE(K3:AT3,3),0)+IF(COUNT(K3:AT3)&gt;3,LARGE(K3:AT3,4),0)+IF(COUNT(K3:AT3)&gt;4,LARGE(K3:AT3,5),0)+IF(COUNT(K3:AT3)&gt;5,LARGE(K3:AT3,6),0)+IF(COUNT(K3:AT3)&gt;6,LARGE(K3:AT3,7),0)</f>
        <v>348</v>
      </c>
      <c r="E3" s="3">
        <f aca="true" t="shared" si="2" ref="E3:E12">IF(COUNT(K3:AT3)&lt;22,IF(COUNT(K3:AT3)&gt;14,(COUNT(K3:AT3)-15),0)*20,120)</f>
        <v>0</v>
      </c>
      <c r="F3" s="2">
        <f aca="true" t="shared" si="3" ref="F3:F12">D3+E3</f>
        <v>348</v>
      </c>
      <c r="G3" s="16" t="s">
        <v>53</v>
      </c>
      <c r="H3" s="16" t="s">
        <v>48</v>
      </c>
      <c r="I3" s="11">
        <v>1996</v>
      </c>
      <c r="J3" s="11" t="s">
        <v>54</v>
      </c>
      <c r="K3" s="1"/>
      <c r="L3" s="1">
        <v>49</v>
      </c>
      <c r="M3" s="1"/>
      <c r="N3" s="1"/>
      <c r="O3" s="1"/>
      <c r="P3" s="1">
        <v>50</v>
      </c>
      <c r="Q3" s="1">
        <v>46</v>
      </c>
      <c r="R3" s="1"/>
      <c r="S3" s="1"/>
      <c r="T3" s="1"/>
      <c r="U3" s="1"/>
      <c r="V3" s="1">
        <v>50</v>
      </c>
      <c r="W3" s="1">
        <v>50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>
        <v>50</v>
      </c>
      <c r="AL3" s="1"/>
      <c r="AM3" s="1"/>
      <c r="AN3" s="1"/>
      <c r="AO3" s="1"/>
      <c r="AP3" s="1"/>
      <c r="AQ3" s="1"/>
      <c r="AR3" s="1">
        <v>50</v>
      </c>
      <c r="AS3" s="1"/>
      <c r="AT3" s="1">
        <v>49</v>
      </c>
    </row>
    <row r="4" spans="1:46" s="14" customFormat="1" ht="12.75">
      <c r="A4" s="4"/>
      <c r="B4" s="3">
        <f t="shared" si="0"/>
        <v>198</v>
      </c>
      <c r="C4" s="3">
        <f t="shared" si="1"/>
        <v>4</v>
      </c>
      <c r="D4" s="3">
        <f aca="true" t="shared" si="4" ref="D4:D12">IF(COUNT(K4:AT4)&gt;0,LARGE(K4:AT4,1),0)+IF(COUNT(K4:AT4)&gt;1,LARGE(K4:AT4,2),0)+IF(COUNT(K4:AT4)&gt;2,LARGE(K4:AT4,3),0)+IF(COUNT(K4:AT4)&gt;3,LARGE(K4:AT4,4),0)+IF(COUNT(K4:AT4)&gt;4,LARGE(K4:AT4,5),0)+IF(COUNT(K4:AT4)&gt;5,LARGE(K4:AT4,6),0)+IF(COUNT(K4:AT4)&gt;6,LARGE(K4:AT4,7),0)</f>
        <v>198</v>
      </c>
      <c r="E4" s="3">
        <f t="shared" si="2"/>
        <v>0</v>
      </c>
      <c r="F4" s="2">
        <f t="shared" si="3"/>
        <v>198</v>
      </c>
      <c r="G4" s="15" t="s">
        <v>50</v>
      </c>
      <c r="H4" s="15" t="s">
        <v>51</v>
      </c>
      <c r="I4" s="15">
        <v>1997</v>
      </c>
      <c r="J4" s="15" t="s">
        <v>52</v>
      </c>
      <c r="K4" s="1">
        <v>49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>
        <v>50</v>
      </c>
      <c r="AK4" s="1">
        <v>49</v>
      </c>
      <c r="AL4" s="1"/>
      <c r="AM4" s="1">
        <v>50</v>
      </c>
      <c r="AN4" s="1"/>
      <c r="AO4" s="1"/>
      <c r="AP4" s="1"/>
      <c r="AQ4" s="1"/>
      <c r="AR4" s="1"/>
      <c r="AS4" s="1"/>
      <c r="AT4" s="1"/>
    </row>
    <row r="5" spans="1:46" s="14" customFormat="1" ht="12.75">
      <c r="A5" s="4"/>
      <c r="B5" s="3">
        <f t="shared" si="0"/>
        <v>149</v>
      </c>
      <c r="C5" s="3">
        <f t="shared" si="1"/>
        <v>3</v>
      </c>
      <c r="D5" s="3">
        <f t="shared" si="4"/>
        <v>149</v>
      </c>
      <c r="E5" s="3">
        <f t="shared" si="2"/>
        <v>0</v>
      </c>
      <c r="F5" s="2">
        <f t="shared" si="3"/>
        <v>149</v>
      </c>
      <c r="G5" s="16" t="s">
        <v>61</v>
      </c>
      <c r="H5" s="16" t="s">
        <v>62</v>
      </c>
      <c r="I5" s="11">
        <v>1996</v>
      </c>
      <c r="J5" s="11" t="s">
        <v>63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>
        <v>49</v>
      </c>
      <c r="W5" s="1"/>
      <c r="X5" s="1">
        <v>50</v>
      </c>
      <c r="Y5" s="1"/>
      <c r="Z5" s="1"/>
      <c r="AA5" s="1"/>
      <c r="AB5" s="1"/>
      <c r="AC5" s="1"/>
      <c r="AD5" s="1">
        <v>50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s="14" customFormat="1" ht="12.75">
      <c r="A6" s="4"/>
      <c r="B6" s="3">
        <f t="shared" si="0"/>
        <v>100</v>
      </c>
      <c r="C6" s="3">
        <f t="shared" si="1"/>
        <v>2</v>
      </c>
      <c r="D6" s="3">
        <f t="shared" si="4"/>
        <v>100</v>
      </c>
      <c r="E6" s="3">
        <f t="shared" si="2"/>
        <v>0</v>
      </c>
      <c r="F6" s="2">
        <f t="shared" si="3"/>
        <v>100</v>
      </c>
      <c r="G6" s="15" t="s">
        <v>47</v>
      </c>
      <c r="H6" s="15" t="s">
        <v>48</v>
      </c>
      <c r="I6" s="15">
        <v>1996</v>
      </c>
      <c r="J6" s="15" t="s">
        <v>49</v>
      </c>
      <c r="K6" s="1">
        <v>50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>
        <v>50</v>
      </c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s="14" customFormat="1" ht="12.75">
      <c r="A7" s="4"/>
      <c r="B7" s="3">
        <f t="shared" si="0"/>
        <v>97</v>
      </c>
      <c r="C7" s="3">
        <f t="shared" si="1"/>
        <v>2</v>
      </c>
      <c r="D7" s="3">
        <f t="shared" si="4"/>
        <v>97</v>
      </c>
      <c r="E7" s="3">
        <f t="shared" si="2"/>
        <v>0</v>
      </c>
      <c r="F7" s="2">
        <f t="shared" si="3"/>
        <v>97</v>
      </c>
      <c r="G7" s="19" t="s">
        <v>57</v>
      </c>
      <c r="H7" s="19" t="s">
        <v>58</v>
      </c>
      <c r="I7" s="19">
        <v>1996</v>
      </c>
      <c r="J7" s="19" t="s">
        <v>59</v>
      </c>
      <c r="K7" s="1"/>
      <c r="L7" s="1"/>
      <c r="M7" s="1"/>
      <c r="N7" s="1"/>
      <c r="O7" s="1"/>
      <c r="P7" s="1"/>
      <c r="Q7" s="1"/>
      <c r="R7" s="1"/>
      <c r="S7" s="1">
        <v>50</v>
      </c>
      <c r="T7" s="1"/>
      <c r="U7" s="1"/>
      <c r="V7" s="1">
        <v>47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s="14" customFormat="1" ht="12.75">
      <c r="A8" s="4"/>
      <c r="B8" s="3">
        <f t="shared" si="0"/>
        <v>93</v>
      </c>
      <c r="C8" s="3">
        <f t="shared" si="1"/>
        <v>2</v>
      </c>
      <c r="D8" s="3">
        <f t="shared" si="4"/>
        <v>93</v>
      </c>
      <c r="E8" s="3">
        <f t="shared" si="2"/>
        <v>0</v>
      </c>
      <c r="F8" s="2">
        <f t="shared" si="3"/>
        <v>93</v>
      </c>
      <c r="G8" s="16" t="s">
        <v>55</v>
      </c>
      <c r="H8" s="16" t="s">
        <v>56</v>
      </c>
      <c r="I8" s="11">
        <v>1997</v>
      </c>
      <c r="J8" s="11" t="s">
        <v>54</v>
      </c>
      <c r="K8" s="1"/>
      <c r="L8" s="1">
        <v>47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>
        <v>46</v>
      </c>
      <c r="AL8" s="1"/>
      <c r="AM8" s="1"/>
      <c r="AN8" s="1"/>
      <c r="AO8" s="1"/>
      <c r="AP8" s="1"/>
      <c r="AQ8" s="1"/>
      <c r="AR8" s="1"/>
      <c r="AS8" s="1"/>
      <c r="AT8" s="1"/>
    </row>
    <row r="9" spans="1:46" s="14" customFormat="1" ht="12.75">
      <c r="A9" s="4"/>
      <c r="B9" s="3">
        <f t="shared" si="0"/>
        <v>93</v>
      </c>
      <c r="C9" s="3">
        <f t="shared" si="1"/>
        <v>2</v>
      </c>
      <c r="D9" s="3">
        <f t="shared" si="4"/>
        <v>93</v>
      </c>
      <c r="E9" s="3">
        <f t="shared" si="2"/>
        <v>0</v>
      </c>
      <c r="F9" s="2">
        <f t="shared" si="3"/>
        <v>93</v>
      </c>
      <c r="G9" s="16" t="s">
        <v>55</v>
      </c>
      <c r="H9" s="16" t="s">
        <v>46</v>
      </c>
      <c r="I9" s="11">
        <v>1997</v>
      </c>
      <c r="J9" s="11" t="s">
        <v>54</v>
      </c>
      <c r="K9" s="1"/>
      <c r="L9" s="1">
        <v>45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>
        <v>48</v>
      </c>
      <c r="AL9" s="1"/>
      <c r="AM9" s="1"/>
      <c r="AN9" s="1"/>
      <c r="AO9" s="1"/>
      <c r="AP9" s="1"/>
      <c r="AQ9" s="1"/>
      <c r="AR9" s="1"/>
      <c r="AS9" s="1"/>
      <c r="AT9" s="1"/>
    </row>
    <row r="10" spans="1:46" s="14" customFormat="1" ht="12.75">
      <c r="A10" s="4"/>
      <c r="B10" s="3">
        <f t="shared" si="0"/>
        <v>91</v>
      </c>
      <c r="C10" s="3">
        <f t="shared" si="1"/>
        <v>2</v>
      </c>
      <c r="D10" s="3">
        <f t="shared" si="4"/>
        <v>91</v>
      </c>
      <c r="E10" s="3">
        <f t="shared" si="2"/>
        <v>0</v>
      </c>
      <c r="F10" s="2">
        <f t="shared" si="3"/>
        <v>91</v>
      </c>
      <c r="G10" s="19" t="s">
        <v>57</v>
      </c>
      <c r="H10" s="19" t="s">
        <v>60</v>
      </c>
      <c r="I10" s="19">
        <v>1997</v>
      </c>
      <c r="J10" s="19" t="s">
        <v>59</v>
      </c>
      <c r="K10" s="1"/>
      <c r="L10" s="1"/>
      <c r="M10" s="1"/>
      <c r="N10" s="1"/>
      <c r="O10" s="1"/>
      <c r="P10" s="1"/>
      <c r="Q10" s="1"/>
      <c r="R10" s="1"/>
      <c r="S10" s="1">
        <v>49</v>
      </c>
      <c r="T10" s="1"/>
      <c r="U10" s="1"/>
      <c r="V10" s="1">
        <v>42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s="14" customFormat="1" ht="12.75">
      <c r="A11" s="4"/>
      <c r="B11" s="3">
        <f t="shared" si="0"/>
        <v>50</v>
      </c>
      <c r="C11" s="3">
        <f t="shared" si="1"/>
        <v>1</v>
      </c>
      <c r="D11" s="3">
        <f t="shared" si="4"/>
        <v>50</v>
      </c>
      <c r="E11" s="3">
        <f t="shared" si="2"/>
        <v>0</v>
      </c>
      <c r="F11" s="2">
        <f t="shared" si="3"/>
        <v>50</v>
      </c>
      <c r="G11" s="21" t="s">
        <v>64</v>
      </c>
      <c r="H11" s="21" t="s">
        <v>65</v>
      </c>
      <c r="I11" s="21">
        <v>1996</v>
      </c>
      <c r="J11" s="21" t="s">
        <v>66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>
        <v>50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s="14" customFormat="1" ht="12.75">
      <c r="A12" s="4"/>
      <c r="B12" s="3">
        <f t="shared" si="0"/>
        <v>50</v>
      </c>
      <c r="C12" s="3">
        <f t="shared" si="1"/>
        <v>1</v>
      </c>
      <c r="D12" s="3">
        <f t="shared" si="4"/>
        <v>50</v>
      </c>
      <c r="E12" s="3">
        <f t="shared" si="2"/>
        <v>0</v>
      </c>
      <c r="F12" s="2">
        <f t="shared" si="3"/>
        <v>50</v>
      </c>
      <c r="G12" s="15" t="s">
        <v>67</v>
      </c>
      <c r="H12" s="15" t="s">
        <v>68</v>
      </c>
      <c r="I12" s="20">
        <v>1997</v>
      </c>
      <c r="J12" s="15" t="s">
        <v>69</v>
      </c>
      <c r="K12" s="1"/>
      <c r="L12" s="1"/>
      <c r="M12" s="1"/>
      <c r="N12" s="1"/>
      <c r="O12" s="1"/>
      <c r="P12" s="1"/>
      <c r="Q12" s="1"/>
      <c r="R12" s="1">
        <v>50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</sheetData>
  <sheetProtection/>
  <autoFilter ref="A2:AT2"/>
  <mergeCells count="1">
    <mergeCell ref="A1:J1"/>
  </mergeCells>
  <hyperlinks>
    <hyperlink ref="H3" r:id="rId1" display="http://www3.your-sports.com/details/results.php?sl=6.5949.de.2.Ergebnislisten%7CErgebnisliste%20MW&amp;pp=663"/>
    <hyperlink ref="H8" r:id="rId2" display="http://www3.your-sports.com/details/results.php?sl=6.5949.de.2.Ergebnislisten%7CErgebnisliste%20MW&amp;pp=737"/>
    <hyperlink ref="H9" r:id="rId3" display="http://www3.your-sports.com/details/results.php?sl=6.5949.de.2.Ergebnislisten%7CErgebnisliste%20MW&amp;pp=738"/>
    <hyperlink ref="H5" r:id="rId4" display="http://www3.your-sports.com/details/results.php?sl=6.5913.de.5.Internet%7C07%20Zieleinlaufliste&amp;pp=190"/>
  </hyperlinks>
  <printOptions/>
  <pageMargins left="0.1968503937007874" right="0.1968503937007874" top="0.6692913385826772" bottom="0.1968503937007874" header="0.5118110236220472" footer="0.5118110236220472"/>
  <pageSetup fitToHeight="99" fitToWidth="1" orientation="landscape" paperSize="9" scale="61" r:id="rId5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Baltus </dc:creator>
  <cp:keywords/>
  <dc:description/>
  <cp:lastModifiedBy>Boltersdorf</cp:lastModifiedBy>
  <dcterms:created xsi:type="dcterms:W3CDTF">2010-12-20T20:18:39Z</dcterms:created>
  <dcterms:modified xsi:type="dcterms:W3CDTF">2011-12-12T10:52:14Z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