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20" windowWidth="12120" windowHeight="7755" activeTab="0"/>
  </bookViews>
  <sheets>
    <sheet name="WJB (2011)" sheetId="1" r:id="rId1"/>
  </sheets>
  <definedNames>
    <definedName name="_xlnm._FilterDatabase" localSheetId="0" hidden="1">'WJB (2011)'!$A$2:$AV$2</definedName>
    <definedName name="_xlnm.Print_Titles" localSheetId="0">'WJB (2011)'!$2:$2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<sst xmlns="http://schemas.openxmlformats.org/spreadsheetml/2006/main" count="76" uniqueCount="76">
  <si>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</si>
  <si>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</si>
  <si>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</si>
  <si>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</si>
  <si>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</si>
  <si>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</si>
  <si>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</si>
  <si>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</si>
  <si>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</si>
  <si>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</si>
  <si>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</si>
  <si>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</si>
  <si>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</si>
  <si>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</si>
  <si>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</si>
  <si>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</si>
  <si>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</si>
  <si>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</si>
  <si>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</si>
  <si>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</si>
  <si>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</si>
  <si>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</si>
  <si>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</si>
  <si>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</si>
  <si>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</si>
  <si>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</si>
  <si>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</si>
  <si>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</si>
  <si>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</si>
  <si>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</si>
  <si>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</si>
  <si>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</si>
  <si>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</si>
  <si>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</si>
  <si>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</si>
  <si>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</si>
  <si>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</si>
  <si>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</si>
  <si>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</si>
  <si>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</si>
  <si>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</si>
  <si>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</si>
  <si>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</si>
  <si>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</si>
  <si>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</si>
  <si>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</si>
  <si>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</si>
  <si>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</si>
  <si>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weibliche Jugend B: 16 bis 17 Jahre alt  (Jg. 1994 bis 1995)</t>
  </si>
  <si>
    <t>Nellessen</t>
  </si>
  <si>
    <t>Meike</t>
  </si>
  <si>
    <t>SG Neukirchen-Hülchrath</t>
  </si>
  <si>
    <t>Bähr</t>
  </si>
  <si>
    <t>Liselotte</t>
  </si>
  <si>
    <t>LG Amsel</t>
  </si>
  <si>
    <t>Kirsch</t>
  </si>
  <si>
    <t>Daniela</t>
  </si>
  <si>
    <t>SG Düren 99</t>
  </si>
  <si>
    <t>Szymczak</t>
  </si>
  <si>
    <t>Marisa</t>
  </si>
  <si>
    <t>DJK Jung Siegfried Herzogenrath</t>
  </si>
  <si>
    <t>Etzel</t>
  </si>
  <si>
    <t xml:space="preserve"> Tabea</t>
  </si>
  <si>
    <t>LG Ameln / Linnich</t>
  </si>
  <si>
    <t>Lorenzen</t>
  </si>
  <si>
    <t xml:space="preserve"> Solvej</t>
  </si>
  <si>
    <t>Hansa Simmerath</t>
  </si>
  <si>
    <t xml:space="preserve"> Kathrin</t>
  </si>
  <si>
    <t>Thönnessen</t>
  </si>
  <si>
    <t>Janina</t>
  </si>
  <si>
    <t>LG Mützenich</t>
  </si>
  <si>
    <t>Sandloebes</t>
  </si>
  <si>
    <t>Wiebke</t>
  </si>
  <si>
    <t/>
  </si>
  <si>
    <t>Hirsch</t>
  </si>
  <si>
    <t>LSG Eschweiler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</si>
</sst>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left" vertical="top" textRotation="180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3" fillId="25" borderId="10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5" borderId="10" xfId="0" applyFill="1" applyBorder="1" applyAlignment="1">
      <alignment wrapText="1"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center"/>
    </xf>
    <xf numFmtId="0" fontId="0" fillId="0" borderId="10" xfId="0" applyNumberFormat="1" applyBorder="1" applyAlignment="1" applyProtection="1">
      <alignment/>
      <protection locked="0"/>
    </xf>
    <xf numFmtId="0" fontId="24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605" TargetMode="External" /><Relationship Id="rId2" Type="http://schemas.openxmlformats.org/officeDocument/2006/relationships/hyperlink" Target="http://www3.your-sports.com/details/results.php?sl=6.5949.de.2.Ergebnislisten%7CErgebnisliste%20MW&amp;pp=646" TargetMode="External" /><Relationship Id="rId3" Type="http://schemas.openxmlformats.org/officeDocument/2006/relationships/hyperlink" Target="http://www3.your-sports.com/details/results.php?sl=6.5913.de.5.Internet%7C07%20Zieleinlaufliste&amp;pp=32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13"/>
  <sheetViews>
    <sheetView showGridLines="0" tabSelected="1" zoomScalePageLayoutView="0" workbookViewId="0" topLeftCell="A1">
      <pane xSplit="10" ySplit="2" topLeftCell="K3" activePane="bottomRight" state="frozen"/>
      <selection pane="topLeft" activeCell="K2" sqref="K2"/>
      <selection pane="topRight" activeCell="K2" sqref="K2"/>
      <selection pane="bottomLeft" activeCell="K2" sqref="K2"/>
      <selection pane="bottomRight" activeCell="A3" sqref="A3:IV3"/>
    </sheetView>
  </sheetViews>
  <sheetFormatPr defaultColWidth="11.421875" defaultRowHeight="12.75"/>
  <cols>
    <col min="1" max="1" width="4.421875" style="18" customWidth="1"/>
    <col min="2" max="2" width="4.7109375" style="19" customWidth="1"/>
    <col min="3" max="3" width="3.421875" style="19" customWidth="1"/>
    <col min="4" max="6" width="4.7109375" style="19" customWidth="1"/>
    <col min="7" max="8" width="12.140625" style="16" customWidth="1"/>
    <col min="9" max="9" width="7.7109375" style="16" customWidth="1"/>
    <col min="10" max="10" width="27.00390625" style="16" customWidth="1"/>
    <col min="11" max="48" width="3.00390625" style="16" bestFit="1" customWidth="1"/>
    <col min="49" max="16384" width="11.421875" style="16" customWidth="1"/>
  </cols>
  <sheetData>
    <row r="1" spans="1:48" s="14" customFormat="1" ht="1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/>
    </row>
    <row r="2" spans="1:48" s="15" customFormat="1" ht="87">
      <c r="A2" s="10" t="s">
        <v>47</v>
      </c>
      <c r="B2" s="9" t="s">
        <v>46</v>
      </c>
      <c r="C2" s="8" t="s">
        <v>45</v>
      </c>
      <c r="D2" s="8" t="s">
        <v>44</v>
      </c>
      <c r="E2" s="8" t="s">
        <v>43</v>
      </c>
      <c r="F2" s="23" t="s">
        <v>42</v>
      </c>
      <c r="G2" s="7" t="s">
        <v>41</v>
      </c>
      <c r="H2" s="7" t="s">
        <v>40</v>
      </c>
      <c r="I2" s="7" t="s">
        <v>39</v>
      </c>
      <c r="J2" s="7" t="s">
        <v>38</v>
      </c>
      <c r="K2" s="6" t="s">
        <v>37</v>
      </c>
      <c r="L2" s="6" t="s">
        <v>36</v>
      </c>
      <c r="M2" s="6" t="s">
        <v>35</v>
      </c>
      <c r="N2" s="6" t="s">
        <v>34</v>
      </c>
      <c r="O2" s="6" t="s">
        <v>33</v>
      </c>
      <c r="P2" s="6" t="s">
        <v>32</v>
      </c>
      <c r="Q2" s="6" t="s">
        <v>31</v>
      </c>
      <c r="R2" s="6" t="s">
        <v>30</v>
      </c>
      <c r="S2" s="6" t="s">
        <v>29</v>
      </c>
      <c r="T2" s="6" t="s">
        <v>28</v>
      </c>
      <c r="U2" s="6" t="s">
        <v>27</v>
      </c>
      <c r="V2" s="6" t="s">
        <v>26</v>
      </c>
      <c r="W2" s="6" t="s">
        <v>25</v>
      </c>
      <c r="X2" s="6" t="s">
        <v>24</v>
      </c>
      <c r="Y2" s="6" t="s">
        <v>23</v>
      </c>
      <c r="Z2" s="6" t="s">
        <v>22</v>
      </c>
      <c r="AA2" s="6" t="s">
        <v>21</v>
      </c>
      <c r="AB2" s="6" t="s">
        <v>20</v>
      </c>
      <c r="AC2" s="6" t="s">
        <v>19</v>
      </c>
      <c r="AD2" s="6" t="s">
        <v>18</v>
      </c>
      <c r="AE2" s="6" t="s">
        <v>17</v>
      </c>
      <c r="AF2" s="6" t="s">
        <v>16</v>
      </c>
      <c r="AG2" s="6" t="s">
        <v>15</v>
      </c>
      <c r="AH2" s="6" t="s">
        <v>14</v>
      </c>
      <c r="AI2" s="6" t="s">
        <v>13</v>
      </c>
      <c r="AJ2" s="6" t="s">
        <v>12</v>
      </c>
      <c r="AK2" s="6" t="s">
        <v>11</v>
      </c>
      <c r="AL2" s="6" t="s">
        <v>10</v>
      </c>
      <c r="AM2" s="6" t="s">
        <v>9</v>
      </c>
      <c r="AN2" s="6" t="s">
        <v>8</v>
      </c>
      <c r="AO2" s="6" t="s">
        <v>7</v>
      </c>
      <c r="AP2" s="6" t="s">
        <v>6</v>
      </c>
      <c r="AQ2" s="6" t="s">
        <v>5</v>
      </c>
      <c r="AR2" s="6" t="s">
        <v>4</v>
      </c>
      <c r="AS2" s="6" t="s">
        <v>3</v>
      </c>
      <c r="AT2" s="6" t="s">
        <v>2</v>
      </c>
      <c r="AU2" s="6" t="s">
        <v>1</v>
      </c>
      <c r="AV2" s="5" t="s">
        <v>0</v>
      </c>
    </row>
    <row r="3" spans="1:48" s="15" customFormat="1" ht="15.75" customHeight="1">
      <c r="A3" s="4">
        <v>1</v>
      </c>
      <c r="B3" s="3">
        <f aca="true" t="shared" si="0" ref="B3:B13">SUM(K3:AV3)</f>
        <v>568</v>
      </c>
      <c r="C3" s="3">
        <f aca="true" t="shared" si="1" ref="C3:C13">COUNT(K3:AV3)</f>
        <v>12</v>
      </c>
      <c r="D3" s="3">
        <f aca="true" t="shared" si="2" ref="D3:D13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568</v>
      </c>
      <c r="E3" s="3">
        <f aca="true" t="shared" si="3" ref="E3:E13">IF(COUNT(K3:AV3)&lt;22,IF(COUNT(K3:AV3)&gt;14,(COUNT(K3:AV3)-15),0)*20,120)</f>
        <v>0</v>
      </c>
      <c r="F3" s="24">
        <f aca="true" t="shared" si="4" ref="F3:F13">D3+E3</f>
        <v>568</v>
      </c>
      <c r="G3" s="17" t="s">
        <v>58</v>
      </c>
      <c r="H3" s="17" t="s">
        <v>59</v>
      </c>
      <c r="I3" s="17">
        <v>1995</v>
      </c>
      <c r="J3" s="17" t="s">
        <v>60</v>
      </c>
      <c r="K3" s="2">
        <v>48</v>
      </c>
      <c r="L3" s="2"/>
      <c r="M3" s="2">
        <v>49</v>
      </c>
      <c r="N3" s="2">
        <v>25</v>
      </c>
      <c r="O3" s="2"/>
      <c r="P3" s="2"/>
      <c r="Q3" s="2"/>
      <c r="R3" s="2">
        <v>50</v>
      </c>
      <c r="S3" s="2"/>
      <c r="T3" s="2">
        <v>49</v>
      </c>
      <c r="U3" s="2"/>
      <c r="V3" s="2">
        <v>50</v>
      </c>
      <c r="W3" s="2">
        <v>49</v>
      </c>
      <c r="X3" s="2">
        <v>50</v>
      </c>
      <c r="Y3" s="2">
        <v>50</v>
      </c>
      <c r="Z3" s="2"/>
      <c r="AA3" s="2">
        <v>48</v>
      </c>
      <c r="AB3" s="2">
        <v>50</v>
      </c>
      <c r="AC3" s="2">
        <v>50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1"/>
    </row>
    <row r="4" spans="1:48" s="15" customFormat="1" ht="15.75" customHeight="1">
      <c r="A4" s="4"/>
      <c r="B4" s="3"/>
      <c r="C4" s="3"/>
      <c r="D4" s="3"/>
      <c r="E4" s="3"/>
      <c r="F4" s="24"/>
      <c r="G4" s="17"/>
      <c r="H4" s="17"/>
      <c r="I4" s="17"/>
      <c r="J4" s="1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"/>
    </row>
    <row r="5" spans="1:48" s="15" customFormat="1" ht="15.75" customHeight="1">
      <c r="A5" s="4"/>
      <c r="B5" s="3"/>
      <c r="C5" s="3"/>
      <c r="D5" s="3"/>
      <c r="E5" s="3"/>
      <c r="F5" s="24"/>
      <c r="G5" s="17"/>
      <c r="H5" s="17"/>
      <c r="I5" s="17"/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"/>
    </row>
    <row r="6" spans="1:48" s="15" customFormat="1" ht="15.75" customHeight="1">
      <c r="A6" s="4"/>
      <c r="B6" s="3">
        <f t="shared" si="0"/>
        <v>197</v>
      </c>
      <c r="C6" s="3">
        <f t="shared" si="1"/>
        <v>4</v>
      </c>
      <c r="D6" s="3">
        <f t="shared" si="2"/>
        <v>197</v>
      </c>
      <c r="E6" s="3">
        <f t="shared" si="3"/>
        <v>0</v>
      </c>
      <c r="F6" s="24">
        <f t="shared" si="4"/>
        <v>197</v>
      </c>
      <c r="G6" s="16" t="s">
        <v>52</v>
      </c>
      <c r="H6" s="16" t="s">
        <v>53</v>
      </c>
      <c r="I6" s="11">
        <v>1995</v>
      </c>
      <c r="J6" s="11" t="s">
        <v>54</v>
      </c>
      <c r="K6" s="2"/>
      <c r="L6" s="2">
        <v>49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48</v>
      </c>
      <c r="AD6" s="2"/>
      <c r="AE6" s="2">
        <v>50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v>50</v>
      </c>
      <c r="AR6" s="2"/>
      <c r="AS6" s="2"/>
      <c r="AT6" s="2"/>
      <c r="AU6" s="2"/>
      <c r="AV6" s="1"/>
    </row>
    <row r="7" spans="1:48" s="15" customFormat="1" ht="15.75" customHeight="1">
      <c r="A7" s="4"/>
      <c r="B7" s="3">
        <f t="shared" si="0"/>
        <v>100</v>
      </c>
      <c r="C7" s="3">
        <f t="shared" si="1"/>
        <v>2</v>
      </c>
      <c r="D7" s="3">
        <f t="shared" si="2"/>
        <v>100</v>
      </c>
      <c r="E7" s="3">
        <f t="shared" si="3"/>
        <v>0</v>
      </c>
      <c r="F7" s="24">
        <f t="shared" si="4"/>
        <v>100</v>
      </c>
      <c r="G7" s="20" t="s">
        <v>61</v>
      </c>
      <c r="H7" s="21" t="s">
        <v>62</v>
      </c>
      <c r="I7" s="20">
        <v>1995</v>
      </c>
      <c r="J7" s="20" t="s">
        <v>63</v>
      </c>
      <c r="K7" s="2"/>
      <c r="L7" s="2"/>
      <c r="M7" s="2">
        <v>50</v>
      </c>
      <c r="N7" s="2"/>
      <c r="O7" s="2"/>
      <c r="P7" s="2">
        <v>50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"/>
    </row>
    <row r="8" spans="1:48" s="15" customFormat="1" ht="15.75" customHeight="1">
      <c r="A8" s="4"/>
      <c r="B8" s="3">
        <f t="shared" si="0"/>
        <v>50</v>
      </c>
      <c r="C8" s="3">
        <f t="shared" si="1"/>
        <v>1</v>
      </c>
      <c r="D8" s="3">
        <f t="shared" si="2"/>
        <v>50</v>
      </c>
      <c r="E8" s="3">
        <f t="shared" si="3"/>
        <v>0</v>
      </c>
      <c r="F8" s="24">
        <f t="shared" si="4"/>
        <v>50</v>
      </c>
      <c r="G8" s="16" t="s">
        <v>68</v>
      </c>
      <c r="H8" s="16" t="s">
        <v>69</v>
      </c>
      <c r="I8" s="11">
        <v>1995</v>
      </c>
      <c r="J8" s="11" t="s">
        <v>70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50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"/>
    </row>
    <row r="9" spans="1:48" s="15" customFormat="1" ht="15.75" customHeight="1">
      <c r="A9" s="4"/>
      <c r="B9" s="3">
        <f t="shared" si="0"/>
        <v>50</v>
      </c>
      <c r="C9" s="3">
        <f t="shared" si="1"/>
        <v>1</v>
      </c>
      <c r="D9" s="3">
        <f t="shared" si="2"/>
        <v>50</v>
      </c>
      <c r="E9" s="3">
        <f t="shared" si="3"/>
        <v>0</v>
      </c>
      <c r="F9" s="24">
        <f t="shared" si="4"/>
        <v>50</v>
      </c>
      <c r="G9" s="16" t="s">
        <v>71</v>
      </c>
      <c r="H9" s="25" t="s">
        <v>72</v>
      </c>
      <c r="I9" s="25">
        <v>1994</v>
      </c>
      <c r="J9" s="25" t="s">
        <v>73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50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"/>
    </row>
    <row r="10" spans="1:48" s="15" customFormat="1" ht="15.75" customHeight="1">
      <c r="A10" s="4"/>
      <c r="B10" s="3">
        <f t="shared" si="0"/>
        <v>50</v>
      </c>
      <c r="C10" s="3">
        <f t="shared" si="1"/>
        <v>1</v>
      </c>
      <c r="D10" s="3">
        <f t="shared" si="2"/>
        <v>50</v>
      </c>
      <c r="E10" s="3">
        <f t="shared" si="3"/>
        <v>0</v>
      </c>
      <c r="F10" s="24">
        <f t="shared" si="4"/>
        <v>50</v>
      </c>
      <c r="G10" s="16" t="s">
        <v>49</v>
      </c>
      <c r="H10" s="16" t="s">
        <v>50</v>
      </c>
      <c r="I10" s="11">
        <v>1994</v>
      </c>
      <c r="J10" s="11" t="s">
        <v>51</v>
      </c>
      <c r="K10" s="2"/>
      <c r="L10" s="2">
        <v>50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"/>
    </row>
    <row r="11" spans="1:48" s="15" customFormat="1" ht="15.75" customHeight="1">
      <c r="A11" s="4"/>
      <c r="B11" s="3">
        <f t="shared" si="0"/>
        <v>50</v>
      </c>
      <c r="C11" s="3">
        <f t="shared" si="1"/>
        <v>1</v>
      </c>
      <c r="D11" s="3">
        <f t="shared" si="2"/>
        <v>50</v>
      </c>
      <c r="E11" s="3">
        <f t="shared" si="3"/>
        <v>0</v>
      </c>
      <c r="F11" s="24">
        <f t="shared" si="4"/>
        <v>50</v>
      </c>
      <c r="G11" s="22" t="s">
        <v>64</v>
      </c>
      <c r="H11" s="22" t="s">
        <v>65</v>
      </c>
      <c r="I11" s="22">
        <v>1995</v>
      </c>
      <c r="J11" s="22" t="s">
        <v>66</v>
      </c>
      <c r="K11" s="2"/>
      <c r="L11" s="2"/>
      <c r="M11" s="2"/>
      <c r="N11" s="2"/>
      <c r="O11" s="2"/>
      <c r="P11" s="2"/>
      <c r="Q11" s="2"/>
      <c r="R11" s="2"/>
      <c r="S11" s="2">
        <v>50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"/>
    </row>
    <row r="12" spans="1:48" s="15" customFormat="1" ht="15.75" customHeight="1">
      <c r="A12" s="4"/>
      <c r="B12" s="3">
        <f t="shared" si="0"/>
        <v>50</v>
      </c>
      <c r="C12" s="3">
        <f t="shared" si="1"/>
        <v>1</v>
      </c>
      <c r="D12" s="3">
        <f t="shared" si="2"/>
        <v>50</v>
      </c>
      <c r="E12" s="3">
        <f t="shared" si="3"/>
        <v>0</v>
      </c>
      <c r="F12" s="24">
        <f t="shared" si="4"/>
        <v>50</v>
      </c>
      <c r="G12" s="17" t="s">
        <v>55</v>
      </c>
      <c r="H12" s="17" t="s">
        <v>56</v>
      </c>
      <c r="I12" s="17">
        <v>1994</v>
      </c>
      <c r="J12" s="17" t="s">
        <v>57</v>
      </c>
      <c r="K12" s="2">
        <v>50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"/>
    </row>
    <row r="13" spans="1:48" s="15" customFormat="1" ht="15.75" customHeight="1">
      <c r="A13" s="4"/>
      <c r="B13" s="3">
        <f t="shared" si="0"/>
        <v>50</v>
      </c>
      <c r="C13" s="3">
        <f t="shared" si="1"/>
        <v>1</v>
      </c>
      <c r="D13" s="3">
        <f t="shared" si="2"/>
        <v>50</v>
      </c>
      <c r="E13" s="3">
        <f t="shared" si="3"/>
        <v>0</v>
      </c>
      <c r="F13" s="24">
        <f t="shared" si="4"/>
        <v>50</v>
      </c>
      <c r="G13" s="26" t="s">
        <v>74</v>
      </c>
      <c r="H13" s="26" t="s">
        <v>67</v>
      </c>
      <c r="I13" s="27">
        <v>1996</v>
      </c>
      <c r="J13" s="26" t="s">
        <v>75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50</v>
      </c>
      <c r="AO13" s="2"/>
      <c r="AP13" s="2"/>
      <c r="AQ13" s="2"/>
      <c r="AR13" s="2"/>
      <c r="AS13" s="2"/>
      <c r="AT13" s="2"/>
      <c r="AU13" s="2"/>
      <c r="AV13" s="1"/>
    </row>
  </sheetData>
  <sheetProtection/>
  <autoFilter ref="A2:AV2"/>
  <mergeCells count="1">
    <mergeCell ref="A1:J1"/>
  </mergeCells>
  <hyperlinks>
    <hyperlink ref="H10" r:id="rId1" display="http://www3.your-sports.com/details/results.php?sl=6.5949.de.2.Ergebnislisten%7CErgebnisliste%20MW&amp;pp=605"/>
    <hyperlink ref="H6" r:id="rId2" display="http://www3.your-sports.com/details/results.php?sl=6.5949.de.2.Ergebnislisten%7CErgebnisliste%20MW&amp;pp=646"/>
    <hyperlink ref="H8" r:id="rId3" display="http://www3.your-sports.com/details/results.php?sl=6.5913.de.5.Internet%7C07%20Zieleinlaufliste&amp;pp=327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2010-12-20T20:28:16Z</dcterms:created>
  <dcterms:modified xsi:type="dcterms:W3CDTF">2012-01-31T09:09:47Z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