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30 (2012)" sheetId="1" r:id="rId1"/>
  </sheets>
  <definedNames>
    <definedName name="_xlnm._FilterDatabase" localSheetId="0" hidden="1">'M30 (2012)'!$A$2:$AU$2</definedName>
    <definedName name="_xlnm.Print_Titles" localSheetId="0">'M30 (2012)'!$2:$2</definedName>
  </definedNames>
  <calcPr fullCalcOnLoad="1"/>
</workbook>
</file>

<file path=xl/sharedStrings.xml><?xml version="1.0" encoding="utf-8"?>
<sst xmlns="http://schemas.openxmlformats.org/spreadsheetml/2006/main" count="120" uniqueCount="118">
  <si>
    <t xml:space="preserve">  Jülich</t>
  </si>
  <si>
    <t xml:space="preserve">  Linnich</t>
  </si>
  <si>
    <t xml:space="preserve">  Rursee</t>
  </si>
  <si>
    <t xml:space="preserve">  Herzogenrath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</si>
  <si>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</si>
  <si>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</si>
  <si>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</si>
  <si>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</si>
  <si>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</si>
  <si>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</si>
  <si>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</si>
  <si>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Huchem-Stammeln</t>
  </si>
  <si>
    <t xml:space="preserve">  Unterbruch</t>
  </si>
  <si>
    <t xml:space="preserve">  Mausbach</t>
  </si>
  <si>
    <t xml:space="preserve">  Dürwiß</t>
  </si>
  <si>
    <t xml:space="preserve">  Bütgenbach</t>
  </si>
  <si>
    <t xml:space="preserve">  Birkesdorf</t>
  </si>
  <si>
    <t xml:space="preserve">  Obermaubach</t>
  </si>
  <si>
    <t xml:space="preserve">  Eicherscheid</t>
  </si>
  <si>
    <t xml:space="preserve">  Roetgen</t>
  </si>
  <si>
    <t xml:space="preserve">  Vossenack</t>
  </si>
  <si>
    <t xml:space="preserve">  Inde-Hahn</t>
  </si>
  <si>
    <t xml:space="preserve">  Rohren</t>
  </si>
  <si>
    <t xml:space="preserve">  Derichsweiler</t>
  </si>
  <si>
    <t xml:space="preserve">  Konzen</t>
  </si>
  <si>
    <t xml:space="preserve">  Mützenich</t>
  </si>
  <si>
    <t xml:space="preserve">  Landgraaf</t>
  </si>
  <si>
    <t xml:space="preserve">  Steckenborn</t>
  </si>
  <si>
    <t xml:space="preserve">  Simmerath</t>
  </si>
  <si>
    <t xml:space="preserve">  Kelmis</t>
  </si>
  <si>
    <t xml:space="preserve">  Alsdorf</t>
  </si>
  <si>
    <t xml:space="preserve">  Eupen</t>
  </si>
  <si>
    <t xml:space="preserve">  Parelloop</t>
  </si>
  <si>
    <t xml:space="preserve">  Titz</t>
  </si>
  <si>
    <t xml:space="preserve">  LSG Eschweiler</t>
  </si>
  <si>
    <t xml:space="preserve">  Wegberg</t>
  </si>
  <si>
    <t xml:space="preserve">  Düren 99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</si>
  <si>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</si>
  <si>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</si>
  <si>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</si>
  <si>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</si>
  <si>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</si>
  <si>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</si>
  <si>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</si>
  <si>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</si>
  <si>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</si>
  <si>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</si>
  <si>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Senioren M30: 30 bis 34 Jahre alt  (Jg. 1978 bis 1982)</t>
  </si>
  <si>
    <t>Kahnert</t>
  </si>
  <si>
    <t>Patrick</t>
  </si>
  <si>
    <t>Germania 07 Dürwiß</t>
  </si>
  <si>
    <t>Thomas</t>
  </si>
  <si>
    <t>Koch</t>
  </si>
  <si>
    <t>Eric</t>
  </si>
  <si>
    <t>TV Derichsweiler</t>
  </si>
  <si>
    <t>Mellouk</t>
  </si>
  <si>
    <t>Fahd</t>
  </si>
  <si>
    <t>GFC Düren 99</t>
  </si>
  <si>
    <t>Lengersdorf</t>
  </si>
  <si>
    <t>Holger</t>
  </si>
  <si>
    <t>TV Huchem-Stammeln</t>
  </si>
  <si>
    <t>Müller</t>
  </si>
  <si>
    <t>Guido</t>
  </si>
  <si>
    <t>LT FC 06 Rurdorf</t>
  </si>
  <si>
    <t>TV Obermaubach</t>
  </si>
  <si>
    <t>Osterholt</t>
  </si>
  <si>
    <t>Sascha</t>
  </si>
  <si>
    <t>(Langerwehe)</t>
  </si>
  <si>
    <t>Piela</t>
  </si>
  <si>
    <t>Peter</t>
  </si>
  <si>
    <t>(Eschweiler)</t>
  </si>
  <si>
    <t>(Aachen)</t>
  </si>
  <si>
    <t>Marcel</t>
  </si>
  <si>
    <t>Schaal</t>
  </si>
  <si>
    <t>Gilles</t>
  </si>
  <si>
    <t>Geron</t>
  </si>
  <si>
    <t>VFR Unterbruch LG</t>
  </si>
  <si>
    <t xml:space="preserve"> Stefan</t>
  </si>
  <si>
    <t>Vanaschen</t>
  </si>
  <si>
    <t xml:space="preserve"> Cedric</t>
  </si>
  <si>
    <t>LAC EUPEN</t>
  </si>
  <si>
    <t>Bongen</t>
  </si>
  <si>
    <t xml:space="preserve"> Ralf</t>
  </si>
  <si>
    <t>SV Germania Dürwiß</t>
  </si>
  <si>
    <t>Schwall</t>
  </si>
  <si>
    <t xml:space="preserve"> Klaus</t>
  </si>
  <si>
    <t>AC Eifel</t>
  </si>
  <si>
    <t>Neff</t>
  </si>
  <si>
    <t xml:space="preserve"> Michael</t>
  </si>
  <si>
    <t>MATIRI</t>
  </si>
  <si>
    <t>LEONARD</t>
  </si>
  <si>
    <t>AC EIFEL</t>
  </si>
  <si>
    <t>Brunssum</t>
  </si>
  <si>
    <t>Arici</t>
  </si>
  <si>
    <t>Iulian</t>
  </si>
  <si>
    <t>Heerlen</t>
  </si>
  <si>
    <t>Hansa Simmerath</t>
  </si>
  <si>
    <t>Habermann</t>
  </si>
  <si>
    <t>Markus</t>
  </si>
  <si>
    <t>TUS Kreuzweingarten-Rehder</t>
  </si>
  <si>
    <t>De Brouwer</t>
  </si>
  <si>
    <t>Nießen</t>
  </si>
  <si>
    <t>Christian</t>
  </si>
  <si>
    <t>TUS Schmidt</t>
  </si>
  <si>
    <t>Phefferkorn</t>
  </si>
  <si>
    <t>Oscar</t>
  </si>
  <si>
    <t>Kramer</t>
  </si>
  <si>
    <t>RensJan</t>
  </si>
  <si>
    <t>Rubel</t>
  </si>
  <si>
    <t>Wildfire</t>
  </si>
  <si>
    <t>Chutsch</t>
  </si>
  <si>
    <t>Krzysztof</t>
  </si>
  <si>
    <t>Lückenbach</t>
  </si>
  <si>
    <t>?</t>
  </si>
  <si>
    <t xml:space="preserve"> Gero</t>
  </si>
  <si>
    <t xml:space="preserve"> Marc</t>
  </si>
  <si>
    <t>Körver</t>
  </si>
  <si>
    <t>DJK Armada Würselen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</si>
</sst>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3">
    <font>
      <sz val="10"/>
      <name val="Arial"/>
      <family val="0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1"/>
      <color indexed="10"/>
      <name val="Arial Black"/>
      <family val="2"/>
    </font>
    <font>
      <b/>
      <sz val="11"/>
      <color indexed="10"/>
      <name val="Arial Black"/>
      <family val="2"/>
    </font>
    <font>
      <sz val="8"/>
      <name val="Tahoma"/>
      <family val="2"/>
    </font>
    <font>
      <sz val="8"/>
      <name val="Arial"/>
      <family val="0"/>
    </font>
    <font>
      <sz val="10"/>
      <name val="Verdana"/>
      <family val="0"/>
    </font>
    <font>
      <sz val="8"/>
      <color indexed="8"/>
      <name val="Arial"/>
      <family val="2"/>
    </font>
    <font>
      <sz val="9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7" borderId="2" applyNumberFormat="0" applyAlignment="0" applyProtection="0"/>
    <xf numFmtId="0" fontId="16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3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wrapText="1"/>
    </xf>
    <xf numFmtId="0" fontId="21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 textRotation="180"/>
    </xf>
    <xf numFmtId="164" fontId="18" fillId="0" borderId="10" xfId="0" applyNumberFormat="1" applyFont="1" applyFill="1" applyBorder="1" applyAlignment="1">
      <alignment horizontal="center" vertical="center" textRotation="180"/>
    </xf>
    <xf numFmtId="0" fontId="18" fillId="0" borderId="10" xfId="0" applyNumberFormat="1" applyFont="1" applyFill="1" applyBorder="1" applyAlignment="1">
      <alignment horizontal="center" vertical="center" textRotation="180"/>
    </xf>
    <xf numFmtId="0" fontId="19" fillId="0" borderId="10" xfId="0" applyFont="1" applyFill="1" applyBorder="1" applyAlignment="1">
      <alignment horizontal="center" vertical="center" textRotation="180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8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/>
    </xf>
    <xf numFmtId="1" fontId="0" fillId="0" borderId="10" xfId="0" applyNumberFormat="1" applyFont="1" applyFill="1" applyBorder="1" applyAlignment="1">
      <alignment vertical="top"/>
    </xf>
    <xf numFmtId="0" fontId="25" fillId="0" borderId="10" xfId="0" applyFont="1" applyFill="1" applyBorder="1" applyAlignment="1">
      <alignment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right"/>
    </xf>
    <xf numFmtId="0" fontId="18" fillId="0" borderId="12" xfId="0" applyFont="1" applyFill="1" applyBorder="1" applyAlignment="1">
      <alignment/>
    </xf>
    <xf numFmtId="0" fontId="30" fillId="0" borderId="10" xfId="0" applyFont="1" applyFill="1" applyBorder="1" applyAlignment="1">
      <alignment wrapText="1"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2.raceresult.com/details/results.php?sl=6.8504.de.3.Internet%7CI30_Ergebnisliste_pro_Lauf&amp;pp=790" TargetMode="External" /><Relationship Id="rId2" Type="http://schemas.openxmlformats.org/officeDocument/2006/relationships/hyperlink" Target="http://my2.raceresult.com/details/results.php?sl=6.8504.de.3.Internet%7CI30_Ergebnisliste_pro_Lauf&amp;pp=801" TargetMode="External" /><Relationship Id="rId3" Type="http://schemas.openxmlformats.org/officeDocument/2006/relationships/hyperlink" Target="http://my2.raceresult.com/details/results.php?sl=6.8504.de.4.Internet%7CI30_Ergebnisliste_pro_Lauf&amp;pp=465" TargetMode="External" /><Relationship Id="rId4" Type="http://schemas.openxmlformats.org/officeDocument/2006/relationships/hyperlink" Target="http://my2.raceresult.com/details/results.php?sl=6.8504.de.4.Internet%7CI30_Ergebnisliste_pro_Lauf&amp;pp=4" TargetMode="External" /><Relationship Id="rId5" Type="http://schemas.openxmlformats.org/officeDocument/2006/relationships/hyperlink" Target="http://my2.raceresult.com/details/results.php?sl=6.8504.de.4.Internet%7CI30_Ergebnisliste_pro_Lauf&amp;pp=128" TargetMode="External" /><Relationship Id="rId6" Type="http://schemas.openxmlformats.org/officeDocument/2006/relationships/hyperlink" Target="http://my2.raceresult.com/details/results.php?sl=6.8504.de.4.Internet%7CI30_Ergebnisliste_pro_Lauf&amp;pp=109" TargetMode="External" /><Relationship Id="rId7" Type="http://schemas.openxmlformats.org/officeDocument/2006/relationships/hyperlink" Target="http://my2.raceresult.com/details/results.php?sl=6.8504.de.4.Internet%7CI30_Ergebnisliste_pro_Lauf&amp;pp=149" TargetMode="External" /><Relationship Id="rId8" Type="http://schemas.openxmlformats.org/officeDocument/2006/relationships/hyperlink" Target="http://my1.raceresult.com/details/results.php?sl=6.9385.de.2.Ergebnislisten%7CErgebnisliste%20AK&amp;pp=251" TargetMode="External" /><Relationship Id="rId9" Type="http://schemas.openxmlformats.org/officeDocument/2006/relationships/hyperlink" Target="http://my1.raceresult.com/details/results.php?sl=6.9385.de.2.Ergebnislisten%7CErgebnisliste%20AK&amp;pp=65" TargetMode="External" /><Relationship Id="rId10" Type="http://schemas.openxmlformats.org/officeDocument/2006/relationships/hyperlink" Target="http://my3.raceresult.com/details/results.php?sl=6.9107.de.0.Ergebnislisten%7CZieleinlaufliste&amp;pp=25" TargetMode="External" /><Relationship Id="rId11" Type="http://schemas.openxmlformats.org/officeDocument/2006/relationships/hyperlink" Target="http://my3.raceresult.com/details/results.php?sl=6.9107.de.0.Ergebnislisten%7CZieleinlaufliste&amp;pp=96" TargetMode="External" /><Relationship Id="rId12" Type="http://schemas.openxmlformats.org/officeDocument/2006/relationships/hyperlink" Target="http://my3.raceresult.com/details/results.php?sl=6.9107.de.0.Ergebnislisten%7CZieleinlaufliste&amp;pp=218" TargetMode="External" /><Relationship Id="rId13" Type="http://schemas.openxmlformats.org/officeDocument/2006/relationships/hyperlink" Target="http://my3.raceresult.com/details/results.php?sl=6.9107.de.0.Ergebnislisten%7CZieleinlaufliste&amp;pp=72" TargetMode="External" /><Relationship Id="rId14" Type="http://schemas.openxmlformats.org/officeDocument/2006/relationships/hyperlink" Target="http://my1.raceresult.com/details/results.php?sl=6.8912.de.7.Internet%7C07%20Zieleinlaufliste&amp;pp=1381" TargetMode="External" /><Relationship Id="rId15" Type="http://schemas.openxmlformats.org/officeDocument/2006/relationships/hyperlink" Target="http://my1.raceresult.com/details/results.php?sl=6.8912.de.5.Internet%7C07%20Zieleinlaufliste&amp;pp=975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U26"/>
  <sheetViews>
    <sheetView showGridLines="0" tabSelected="1" zoomScalePageLayoutView="0" workbookViewId="0" topLeftCell="A1">
      <pane xSplit="10" ySplit="2" topLeftCell="K15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A27" sqref="A27:IV416"/>
    </sheetView>
  </sheetViews>
  <sheetFormatPr defaultColWidth="11.421875" defaultRowHeight="13.5" customHeight="1"/>
  <cols>
    <col min="1" max="1" width="4.28125" style="31" customWidth="1"/>
    <col min="2" max="2" width="4.7109375" style="21" customWidth="1"/>
    <col min="3" max="3" width="3.421875" style="21" customWidth="1"/>
    <col min="4" max="5" width="4.7109375" style="21" customWidth="1"/>
    <col min="6" max="6" width="4.7109375" style="30" customWidth="1"/>
    <col min="7" max="8" width="12.140625" style="5" customWidth="1"/>
    <col min="9" max="9" width="5.8515625" style="5" customWidth="1"/>
    <col min="10" max="10" width="12.00390625" style="5" bestFit="1" customWidth="1"/>
    <col min="11" max="47" width="3.00390625" style="5" bestFit="1" customWidth="1"/>
    <col min="48" max="16384" width="11.421875" style="5" customWidth="1"/>
  </cols>
  <sheetData>
    <row r="1" spans="1:47" s="10" customFormat="1" ht="13.5" customHeight="1">
      <c r="A1" s="33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</row>
    <row r="2" spans="1:47" s="17" customFormat="1" ht="75.75" customHeight="1">
      <c r="A2" s="11" t="s">
        <v>46</v>
      </c>
      <c r="B2" s="12" t="s">
        <v>45</v>
      </c>
      <c r="C2" s="13" t="s">
        <v>44</v>
      </c>
      <c r="D2" s="13" t="s">
        <v>43</v>
      </c>
      <c r="E2" s="13" t="s">
        <v>42</v>
      </c>
      <c r="F2" s="14" t="s">
        <v>41</v>
      </c>
      <c r="G2" s="15" t="s">
        <v>40</v>
      </c>
      <c r="H2" s="15" t="s">
        <v>39</v>
      </c>
      <c r="I2" s="15" t="s">
        <v>38</v>
      </c>
      <c r="J2" s="15" t="s">
        <v>37</v>
      </c>
      <c r="K2" s="16" t="s">
        <v>36</v>
      </c>
      <c r="L2" s="16" t="s">
        <v>35</v>
      </c>
      <c r="M2" s="16" t="s">
        <v>34</v>
      </c>
      <c r="N2" s="16" t="s">
        <v>33</v>
      </c>
      <c r="O2" s="16" t="s">
        <v>32</v>
      </c>
      <c r="P2" s="16" t="s">
        <v>31</v>
      </c>
      <c r="Q2" s="16" t="s">
        <v>30</v>
      </c>
      <c r="R2" s="16" t="s">
        <v>29</v>
      </c>
      <c r="S2" s="16" t="s">
        <v>28</v>
      </c>
      <c r="T2" s="16" t="s">
        <v>27</v>
      </c>
      <c r="U2" s="16" t="s">
        <v>26</v>
      </c>
      <c r="V2" s="16" t="s">
        <v>25</v>
      </c>
      <c r="W2" s="16" t="s">
        <v>24</v>
      </c>
      <c r="X2" s="16" t="s">
        <v>23</v>
      </c>
      <c r="Y2" s="16" t="s">
        <v>22</v>
      </c>
      <c r="Z2" s="16" t="s">
        <v>21</v>
      </c>
      <c r="AA2" s="16" t="s">
        <v>20</v>
      </c>
      <c r="AB2" s="16" t="s">
        <v>19</v>
      </c>
      <c r="AC2" s="16" t="s">
        <v>18</v>
      </c>
      <c r="AD2" s="16" t="s">
        <v>17</v>
      </c>
      <c r="AE2" s="16" t="s">
        <v>16</v>
      </c>
      <c r="AF2" s="16" t="s">
        <v>15</v>
      </c>
      <c r="AG2" s="16" t="s">
        <v>14</v>
      </c>
      <c r="AH2" s="16" t="s">
        <v>13</v>
      </c>
      <c r="AI2" s="16" t="s">
        <v>12</v>
      </c>
      <c r="AJ2" s="16" t="s">
        <v>11</v>
      </c>
      <c r="AK2" s="16" t="s">
        <v>10</v>
      </c>
      <c r="AL2" s="16" t="s">
        <v>9</v>
      </c>
      <c r="AM2" s="16" t="s">
        <v>8</v>
      </c>
      <c r="AN2" s="16" t="s">
        <v>7</v>
      </c>
      <c r="AO2" s="16" t="s">
        <v>6</v>
      </c>
      <c r="AP2" s="16" t="s">
        <v>5</v>
      </c>
      <c r="AQ2" s="16" t="s">
        <v>4</v>
      </c>
      <c r="AR2" s="16" t="s">
        <v>3</v>
      </c>
      <c r="AS2" s="16" t="s">
        <v>2</v>
      </c>
      <c r="AT2" s="16" t="s">
        <v>1</v>
      </c>
      <c r="AU2" s="16" t="s">
        <v>0</v>
      </c>
    </row>
    <row r="3" spans="1:47" s="17" customFormat="1" ht="13.5" customHeight="1">
      <c r="A3" s="2">
        <v>1</v>
      </c>
      <c r="B3" s="18">
        <f aca="true" t="shared" si="0" ref="B3:B26">SUM(K3:AU3)</f>
        <v>1329</v>
      </c>
      <c r="C3" s="19">
        <f aca="true" t="shared" si="1" ref="C3:C26">COUNT(K3:AU3)</f>
        <v>27</v>
      </c>
      <c r="D3" s="19">
        <f aca="true" t="shared" si="2" ref="D3:D26">IF(COUNT(K3:AU3)&gt;0,LARGE(K3:AU3,1),0)+IF(COUNT(K3:AU3)&gt;1,LARGE(K3:AU3,2),0)+IF(COUNT(K3:AU3)&gt;2,LARGE(K3:AU3,3),0)+IF(COUNT(K3:AU3)&gt;3,LARGE(K3:AU3,4),0)+IF(COUNT(K3:AU3)&gt;4,LARGE(K3:AU3,5),0)+IF(COUNT(K3:AU3)&gt;5,LARGE(K3:AU3,6),0)+IF(COUNT(K3:AU3)&gt;6,LARGE(K3:AU3,7),0)+IF(COUNT(K3:AU3)&gt;7,LARGE(K3:AU3,8),0)+IF(COUNT(K3:AU3)&gt;8,LARGE(K3:AU3,9),0)+IF(COUNT(K3:AU3)&gt;9,LARGE(K3:AU3,10),0)+IF(COUNT(K3:AU3)&gt;10,LARGE(K3:AU3,11),0)+IF(COUNT(K3:AU3)&gt;11,LARGE(K3:AU3,12),0)+IF(COUNT(K3:AU3)&gt;12,LARGE(K3:AU3,13),0)+IF(COUNT(K3:AU3)&gt;13,LARGE(K3:AU3,14),0)+IF(COUNT(K3:AU3)&gt;14,LARGE(K3:AU3,15),0)</f>
        <v>745</v>
      </c>
      <c r="E3" s="19">
        <f aca="true" t="shared" si="3" ref="E3:E26">IF(COUNT(K3:AU3)&lt;22,IF(COUNT(K3:AU3)&gt;14,(COUNT(K3:AU3)-15),0)*20,120)</f>
        <v>120</v>
      </c>
      <c r="F3" s="20">
        <f aca="true" t="shared" si="4" ref="F3:F26">D3+E3</f>
        <v>865</v>
      </c>
      <c r="G3" s="21" t="s">
        <v>58</v>
      </c>
      <c r="H3" s="21" t="s">
        <v>59</v>
      </c>
      <c r="I3" s="8">
        <v>1982</v>
      </c>
      <c r="J3" s="8" t="s">
        <v>60</v>
      </c>
      <c r="K3" s="2">
        <v>48</v>
      </c>
      <c r="L3" s="2">
        <v>50</v>
      </c>
      <c r="M3" s="1">
        <v>48</v>
      </c>
      <c r="N3" s="2">
        <v>49</v>
      </c>
      <c r="O3" s="1">
        <v>49</v>
      </c>
      <c r="P3" s="1">
        <v>49</v>
      </c>
      <c r="Q3" s="1">
        <v>50</v>
      </c>
      <c r="R3" s="1">
        <v>50</v>
      </c>
      <c r="S3" s="1"/>
      <c r="T3" s="1"/>
      <c r="U3" s="1"/>
      <c r="V3" s="1">
        <v>49</v>
      </c>
      <c r="W3" s="1">
        <v>50</v>
      </c>
      <c r="X3" s="1">
        <v>49</v>
      </c>
      <c r="Y3" s="1">
        <v>50</v>
      </c>
      <c r="Z3" s="2">
        <v>49</v>
      </c>
      <c r="AA3" s="1">
        <v>49</v>
      </c>
      <c r="AB3" s="1"/>
      <c r="AC3" s="1">
        <v>50</v>
      </c>
      <c r="AD3" s="1">
        <v>49</v>
      </c>
      <c r="AE3" s="1"/>
      <c r="AF3" s="1"/>
      <c r="AG3" s="1"/>
      <c r="AH3" s="1">
        <v>48</v>
      </c>
      <c r="AI3" s="1">
        <v>50</v>
      </c>
      <c r="AJ3" s="1">
        <v>50</v>
      </c>
      <c r="AK3" s="1">
        <v>49</v>
      </c>
      <c r="AL3" s="1">
        <v>49</v>
      </c>
      <c r="AM3" s="1">
        <v>48</v>
      </c>
      <c r="AN3" s="1">
        <v>49</v>
      </c>
      <c r="AO3" s="1">
        <v>50</v>
      </c>
      <c r="AP3" s="1"/>
      <c r="AQ3" s="1"/>
      <c r="AR3" s="1">
        <v>49</v>
      </c>
      <c r="AS3" s="1">
        <v>49</v>
      </c>
      <c r="AT3" s="2">
        <v>50</v>
      </c>
      <c r="AU3" s="1"/>
    </row>
    <row r="4" spans="1:47" s="17" customFormat="1" ht="13.5" customHeight="1">
      <c r="A4" s="2">
        <v>2</v>
      </c>
      <c r="B4" s="18">
        <f t="shared" si="0"/>
        <v>863</v>
      </c>
      <c r="C4" s="19">
        <f t="shared" si="1"/>
        <v>20</v>
      </c>
      <c r="D4" s="19">
        <f t="shared" si="2"/>
        <v>695</v>
      </c>
      <c r="E4" s="19">
        <f t="shared" si="3"/>
        <v>100</v>
      </c>
      <c r="F4" s="20">
        <f t="shared" si="4"/>
        <v>795</v>
      </c>
      <c r="G4" s="21" t="s">
        <v>87</v>
      </c>
      <c r="H4" s="21" t="s">
        <v>88</v>
      </c>
      <c r="I4" s="8">
        <v>1982</v>
      </c>
      <c r="J4" s="8" t="s">
        <v>83</v>
      </c>
      <c r="K4" s="1"/>
      <c r="L4" s="1"/>
      <c r="M4" s="1">
        <v>43</v>
      </c>
      <c r="N4" s="2">
        <v>44</v>
      </c>
      <c r="O4" s="1"/>
      <c r="P4" s="1">
        <v>40</v>
      </c>
      <c r="Q4" s="1"/>
      <c r="R4" s="1">
        <v>48</v>
      </c>
      <c r="S4" s="1"/>
      <c r="T4" s="1"/>
      <c r="U4" s="1"/>
      <c r="V4" s="1"/>
      <c r="W4" s="1">
        <v>48</v>
      </c>
      <c r="X4" s="1"/>
      <c r="Y4" s="1">
        <v>43</v>
      </c>
      <c r="Z4" s="1">
        <v>49</v>
      </c>
      <c r="AA4" s="1"/>
      <c r="AB4" s="1"/>
      <c r="AC4" s="1">
        <v>49</v>
      </c>
      <c r="AD4" s="1">
        <v>36</v>
      </c>
      <c r="AE4" s="1"/>
      <c r="AF4" s="1">
        <v>50</v>
      </c>
      <c r="AG4" s="1">
        <v>12</v>
      </c>
      <c r="AH4" s="1">
        <v>44</v>
      </c>
      <c r="AI4" s="1"/>
      <c r="AJ4" s="1">
        <v>44</v>
      </c>
      <c r="AK4" s="1">
        <v>49</v>
      </c>
      <c r="AL4" s="1">
        <v>41</v>
      </c>
      <c r="AM4" s="1"/>
      <c r="AN4" s="1">
        <v>39</v>
      </c>
      <c r="AO4" s="1"/>
      <c r="AP4" s="1"/>
      <c r="AQ4" s="1">
        <v>44</v>
      </c>
      <c r="AR4" s="1">
        <v>41</v>
      </c>
      <c r="AS4" s="1">
        <v>49</v>
      </c>
      <c r="AT4" s="1">
        <v>50</v>
      </c>
      <c r="AU4" s="1"/>
    </row>
    <row r="5" spans="1:47" s="17" customFormat="1" ht="13.5" customHeight="1">
      <c r="A5" s="2">
        <v>3</v>
      </c>
      <c r="B5" s="18">
        <f t="shared" si="0"/>
        <v>796</v>
      </c>
      <c r="C5" s="19">
        <f t="shared" si="1"/>
        <v>18</v>
      </c>
      <c r="D5" s="19">
        <f t="shared" si="2"/>
        <v>705</v>
      </c>
      <c r="E5" s="19">
        <f t="shared" si="3"/>
        <v>60</v>
      </c>
      <c r="F5" s="20">
        <f t="shared" si="4"/>
        <v>765</v>
      </c>
      <c r="G5" s="21" t="s">
        <v>74</v>
      </c>
      <c r="H5" s="21" t="s">
        <v>75</v>
      </c>
      <c r="I5" s="8">
        <v>1980</v>
      </c>
      <c r="J5" s="8" t="s">
        <v>76</v>
      </c>
      <c r="K5" s="1"/>
      <c r="L5" s="2">
        <v>45</v>
      </c>
      <c r="M5" s="1"/>
      <c r="N5" s="1"/>
      <c r="O5" s="1"/>
      <c r="P5" s="2">
        <v>19</v>
      </c>
      <c r="Q5" s="1">
        <v>48</v>
      </c>
      <c r="R5" s="1">
        <v>46</v>
      </c>
      <c r="S5" s="1"/>
      <c r="T5" s="1">
        <v>49</v>
      </c>
      <c r="U5" s="1"/>
      <c r="V5" s="2">
        <v>38</v>
      </c>
      <c r="W5" s="1">
        <v>49</v>
      </c>
      <c r="X5" s="1">
        <v>48</v>
      </c>
      <c r="Y5" s="1"/>
      <c r="Z5" s="1">
        <v>50</v>
      </c>
      <c r="AA5" s="1"/>
      <c r="AB5" s="1">
        <v>48</v>
      </c>
      <c r="AC5" s="1"/>
      <c r="AD5" s="1"/>
      <c r="AE5" s="1">
        <v>41</v>
      </c>
      <c r="AF5" s="1"/>
      <c r="AG5" s="1">
        <v>34</v>
      </c>
      <c r="AH5" s="1">
        <v>47</v>
      </c>
      <c r="AI5" s="1">
        <v>48</v>
      </c>
      <c r="AJ5" s="1"/>
      <c r="AK5" s="1"/>
      <c r="AL5" s="1">
        <v>45</v>
      </c>
      <c r="AM5" s="1"/>
      <c r="AN5" s="1"/>
      <c r="AO5" s="1"/>
      <c r="AP5" s="1">
        <v>50</v>
      </c>
      <c r="AQ5" s="1"/>
      <c r="AR5" s="1">
        <v>45</v>
      </c>
      <c r="AS5" s="1"/>
      <c r="AT5" s="2">
        <v>46</v>
      </c>
      <c r="AU5" s="1"/>
    </row>
    <row r="6" spans="1:47" s="17" customFormat="1" ht="13.5" customHeight="1">
      <c r="A6" s="2">
        <v>4</v>
      </c>
      <c r="B6" s="18">
        <f t="shared" si="0"/>
        <v>667</v>
      </c>
      <c r="C6" s="19">
        <f t="shared" si="1"/>
        <v>16</v>
      </c>
      <c r="D6" s="19">
        <f t="shared" si="2"/>
        <v>643</v>
      </c>
      <c r="E6" s="19">
        <f t="shared" si="3"/>
        <v>20</v>
      </c>
      <c r="F6" s="20">
        <f t="shared" si="4"/>
        <v>663</v>
      </c>
      <c r="G6" s="21" t="s">
        <v>52</v>
      </c>
      <c r="H6" s="21" t="s">
        <v>53</v>
      </c>
      <c r="I6" s="8">
        <v>1978</v>
      </c>
      <c r="J6" s="8" t="s">
        <v>54</v>
      </c>
      <c r="K6" s="1">
        <v>48</v>
      </c>
      <c r="L6" s="1">
        <v>47</v>
      </c>
      <c r="M6" s="1">
        <v>44</v>
      </c>
      <c r="N6" s="2">
        <v>45</v>
      </c>
      <c r="O6" s="1"/>
      <c r="P6" s="1"/>
      <c r="Q6" s="1"/>
      <c r="R6" s="1"/>
      <c r="S6" s="1"/>
      <c r="T6" s="2">
        <v>44</v>
      </c>
      <c r="U6" s="1">
        <v>45</v>
      </c>
      <c r="V6" s="1"/>
      <c r="W6" s="1"/>
      <c r="X6" s="1"/>
      <c r="Y6" s="1"/>
      <c r="Z6" s="1"/>
      <c r="AA6" s="1"/>
      <c r="AB6" s="1"/>
      <c r="AC6" s="1"/>
      <c r="AD6" s="1">
        <v>39</v>
      </c>
      <c r="AE6" s="1">
        <v>37</v>
      </c>
      <c r="AF6" s="1">
        <v>24</v>
      </c>
      <c r="AG6" s="1">
        <v>24</v>
      </c>
      <c r="AH6" s="1"/>
      <c r="AI6" s="1">
        <v>49</v>
      </c>
      <c r="AJ6" s="1">
        <v>48</v>
      </c>
      <c r="AK6" s="1">
        <v>50</v>
      </c>
      <c r="AL6" s="1"/>
      <c r="AM6" s="1">
        <v>42</v>
      </c>
      <c r="AN6" s="1">
        <v>40</v>
      </c>
      <c r="AO6" s="1">
        <v>41</v>
      </c>
      <c r="AP6" s="1"/>
      <c r="AQ6" s="1"/>
      <c r="AR6" s="1"/>
      <c r="AS6" s="1"/>
      <c r="AT6" s="1"/>
      <c r="AU6" s="1"/>
    </row>
    <row r="7" spans="1:47" s="17" customFormat="1" ht="13.5" customHeight="1">
      <c r="A7" s="2">
        <v>5</v>
      </c>
      <c r="B7" s="18">
        <f t="shared" si="0"/>
        <v>542</v>
      </c>
      <c r="C7" s="19">
        <f t="shared" si="1"/>
        <v>11</v>
      </c>
      <c r="D7" s="19">
        <f t="shared" si="2"/>
        <v>542</v>
      </c>
      <c r="E7" s="19">
        <f t="shared" si="3"/>
        <v>0</v>
      </c>
      <c r="F7" s="20">
        <f t="shared" si="4"/>
        <v>542</v>
      </c>
      <c r="G7" s="21" t="s">
        <v>110</v>
      </c>
      <c r="H7" s="21" t="s">
        <v>111</v>
      </c>
      <c r="I7" s="32">
        <v>1982</v>
      </c>
      <c r="J7" s="32" t="s">
        <v>71</v>
      </c>
      <c r="K7" s="22"/>
      <c r="L7" s="22"/>
      <c r="M7" s="22"/>
      <c r="N7" s="22"/>
      <c r="O7" s="22"/>
      <c r="P7" s="22"/>
      <c r="Q7" s="22"/>
      <c r="R7" s="22">
        <v>49</v>
      </c>
      <c r="S7" s="22"/>
      <c r="T7" s="22"/>
      <c r="U7" s="22"/>
      <c r="V7" s="22">
        <v>50</v>
      </c>
      <c r="W7" s="22"/>
      <c r="X7" s="22"/>
      <c r="Y7" s="22"/>
      <c r="Z7" s="22"/>
      <c r="AA7" s="22"/>
      <c r="AB7" s="22">
        <v>50</v>
      </c>
      <c r="AC7" s="23">
        <v>50</v>
      </c>
      <c r="AD7" s="22"/>
      <c r="AE7" s="22">
        <v>49</v>
      </c>
      <c r="AF7" s="22"/>
      <c r="AG7" s="22">
        <v>47</v>
      </c>
      <c r="AH7" s="22">
        <v>50</v>
      </c>
      <c r="AI7" s="22"/>
      <c r="AJ7" s="22"/>
      <c r="AK7" s="22">
        <v>50</v>
      </c>
      <c r="AL7" s="22">
        <v>50</v>
      </c>
      <c r="AM7" s="22">
        <v>47</v>
      </c>
      <c r="AN7" s="22">
        <v>50</v>
      </c>
      <c r="AO7" s="22"/>
      <c r="AP7" s="22"/>
      <c r="AQ7" s="22"/>
      <c r="AR7" s="22"/>
      <c r="AS7" s="22"/>
      <c r="AT7" s="22"/>
      <c r="AU7" s="22"/>
    </row>
    <row r="8" spans="1:47" s="17" customFormat="1" ht="13.5" customHeight="1">
      <c r="A8" s="2">
        <v>6</v>
      </c>
      <c r="B8" s="18">
        <f t="shared" si="0"/>
        <v>414</v>
      </c>
      <c r="C8" s="19">
        <f t="shared" si="1"/>
        <v>9</v>
      </c>
      <c r="D8" s="19">
        <f t="shared" si="2"/>
        <v>414</v>
      </c>
      <c r="E8" s="19">
        <f t="shared" si="3"/>
        <v>0</v>
      </c>
      <c r="F8" s="20">
        <f t="shared" si="4"/>
        <v>414</v>
      </c>
      <c r="G8" s="5" t="s">
        <v>61</v>
      </c>
      <c r="H8" s="5" t="s">
        <v>62</v>
      </c>
      <c r="I8" s="3">
        <v>1978</v>
      </c>
      <c r="J8" s="3" t="s">
        <v>63</v>
      </c>
      <c r="K8" s="2">
        <v>44</v>
      </c>
      <c r="L8" s="2">
        <v>47</v>
      </c>
      <c r="M8" s="2">
        <v>46</v>
      </c>
      <c r="N8" s="1"/>
      <c r="O8" s="1"/>
      <c r="P8" s="1"/>
      <c r="Q8" s="1"/>
      <c r="R8" s="1"/>
      <c r="S8" s="1"/>
      <c r="T8" s="1"/>
      <c r="U8" s="1">
        <v>50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>
        <v>40</v>
      </c>
      <c r="AH8" s="1">
        <v>49</v>
      </c>
      <c r="AI8" s="1"/>
      <c r="AJ8" s="1"/>
      <c r="AK8" s="1"/>
      <c r="AL8" s="1"/>
      <c r="AM8" s="1"/>
      <c r="AN8" s="1">
        <v>44</v>
      </c>
      <c r="AO8" s="1">
        <v>46</v>
      </c>
      <c r="AP8" s="1"/>
      <c r="AQ8" s="1"/>
      <c r="AR8" s="1">
        <v>48</v>
      </c>
      <c r="AS8" s="1"/>
      <c r="AT8" s="1"/>
      <c r="AU8" s="1"/>
    </row>
    <row r="9" spans="1:47" s="17" customFormat="1" ht="13.5" customHeight="1">
      <c r="A9" s="2">
        <v>7</v>
      </c>
      <c r="B9" s="18">
        <f t="shared" si="0"/>
        <v>307</v>
      </c>
      <c r="C9" s="19">
        <f t="shared" si="1"/>
        <v>8</v>
      </c>
      <c r="D9" s="19">
        <f t="shared" si="2"/>
        <v>307</v>
      </c>
      <c r="E9" s="19">
        <f t="shared" si="3"/>
        <v>0</v>
      </c>
      <c r="F9" s="20">
        <f t="shared" si="4"/>
        <v>307</v>
      </c>
      <c r="G9" s="5" t="s">
        <v>68</v>
      </c>
      <c r="H9" s="5" t="s">
        <v>69</v>
      </c>
      <c r="I9" s="3">
        <v>1982</v>
      </c>
      <c r="J9" s="3" t="s">
        <v>70</v>
      </c>
      <c r="K9" s="2">
        <v>25</v>
      </c>
      <c r="L9" s="1"/>
      <c r="M9" s="1"/>
      <c r="N9" s="1"/>
      <c r="O9" s="1"/>
      <c r="P9" s="1"/>
      <c r="Q9" s="1"/>
      <c r="R9" s="1"/>
      <c r="S9" s="1"/>
      <c r="T9" s="1"/>
      <c r="U9" s="1"/>
      <c r="V9" s="2">
        <v>34</v>
      </c>
      <c r="W9" s="1"/>
      <c r="X9" s="2">
        <v>43</v>
      </c>
      <c r="Y9" s="1"/>
      <c r="Z9" s="1"/>
      <c r="AA9" s="1"/>
      <c r="AB9" s="1"/>
      <c r="AC9" s="2">
        <v>48</v>
      </c>
      <c r="AD9" s="1">
        <v>44</v>
      </c>
      <c r="AE9" s="1">
        <v>40</v>
      </c>
      <c r="AF9" s="1"/>
      <c r="AG9" s="1">
        <v>30</v>
      </c>
      <c r="AH9" s="1"/>
      <c r="AI9" s="1"/>
      <c r="AJ9" s="1"/>
      <c r="AK9" s="1"/>
      <c r="AL9" s="1"/>
      <c r="AM9" s="1"/>
      <c r="AN9" s="1"/>
      <c r="AO9" s="1">
        <v>43</v>
      </c>
      <c r="AP9" s="1"/>
      <c r="AQ9" s="1"/>
      <c r="AR9" s="1"/>
      <c r="AS9" s="1"/>
      <c r="AT9" s="1"/>
      <c r="AU9" s="1"/>
    </row>
    <row r="10" spans="1:47" s="17" customFormat="1" ht="13.5" customHeight="1">
      <c r="A10" s="2"/>
      <c r="B10" s="18">
        <f t="shared" si="0"/>
        <v>250</v>
      </c>
      <c r="C10" s="19">
        <f t="shared" si="1"/>
        <v>6</v>
      </c>
      <c r="D10" s="19">
        <f t="shared" si="2"/>
        <v>250</v>
      </c>
      <c r="E10" s="19">
        <f t="shared" si="3"/>
        <v>0</v>
      </c>
      <c r="F10" s="20">
        <f t="shared" si="4"/>
        <v>250</v>
      </c>
      <c r="G10" s="5" t="s">
        <v>65</v>
      </c>
      <c r="H10" s="5" t="s">
        <v>66</v>
      </c>
      <c r="I10" s="3">
        <v>1981</v>
      </c>
      <c r="J10" s="3" t="s">
        <v>67</v>
      </c>
      <c r="K10" s="2">
        <v>35</v>
      </c>
      <c r="L10" s="1"/>
      <c r="M10" s="2">
        <v>43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2">
        <v>49</v>
      </c>
      <c r="Y10" s="1"/>
      <c r="Z10" s="1"/>
      <c r="AA10" s="1"/>
      <c r="AB10" s="1"/>
      <c r="AC10" s="1"/>
      <c r="AD10" s="1">
        <v>47</v>
      </c>
      <c r="AE10" s="1"/>
      <c r="AF10" s="1">
        <v>33</v>
      </c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>
        <v>43</v>
      </c>
      <c r="AT10" s="1"/>
      <c r="AU10" s="1"/>
    </row>
    <row r="11" spans="1:47" s="17" customFormat="1" ht="13.5" customHeight="1">
      <c r="A11" s="2"/>
      <c r="B11" s="18">
        <f t="shared" si="0"/>
        <v>240</v>
      </c>
      <c r="C11" s="19">
        <f t="shared" si="1"/>
        <v>5</v>
      </c>
      <c r="D11" s="19">
        <f t="shared" si="2"/>
        <v>240</v>
      </c>
      <c r="E11" s="19">
        <f t="shared" si="3"/>
        <v>0</v>
      </c>
      <c r="F11" s="20">
        <f t="shared" si="4"/>
        <v>240</v>
      </c>
      <c r="G11" s="5" t="s">
        <v>73</v>
      </c>
      <c r="H11" s="5" t="s">
        <v>72</v>
      </c>
      <c r="I11" s="3">
        <v>1982</v>
      </c>
      <c r="J11" s="3" t="s">
        <v>64</v>
      </c>
      <c r="K11" s="1"/>
      <c r="L11" s="2">
        <v>48</v>
      </c>
      <c r="M11" s="1"/>
      <c r="N11" s="1"/>
      <c r="O11" s="1"/>
      <c r="P11" s="1"/>
      <c r="Q11" s="1"/>
      <c r="R11" s="1"/>
      <c r="S11" s="1"/>
      <c r="T11" s="2">
        <v>48</v>
      </c>
      <c r="U11" s="1"/>
      <c r="V11" s="1"/>
      <c r="W11" s="1"/>
      <c r="X11" s="1"/>
      <c r="Y11" s="1"/>
      <c r="Z11" s="1"/>
      <c r="AA11" s="1"/>
      <c r="AB11" s="1"/>
      <c r="AC11" s="1"/>
      <c r="AD11" s="1">
        <v>50</v>
      </c>
      <c r="AE11" s="1"/>
      <c r="AF11" s="1"/>
      <c r="AG11" s="1"/>
      <c r="AH11" s="1"/>
      <c r="AI11" s="1"/>
      <c r="AJ11" s="1"/>
      <c r="AK11" s="1">
        <v>45</v>
      </c>
      <c r="AL11" s="1"/>
      <c r="AM11" s="1">
        <v>49</v>
      </c>
      <c r="AN11" s="1"/>
      <c r="AO11" s="1"/>
      <c r="AP11" s="1"/>
      <c r="AQ11" s="1"/>
      <c r="AR11" s="1"/>
      <c r="AS11" s="1"/>
      <c r="AT11" s="1"/>
      <c r="AU11" s="1"/>
    </row>
    <row r="12" spans="1:47" s="17" customFormat="1" ht="13.5" customHeight="1">
      <c r="A12" s="2"/>
      <c r="B12" s="18">
        <f t="shared" si="0"/>
        <v>236</v>
      </c>
      <c r="C12" s="19">
        <f t="shared" si="1"/>
        <v>5</v>
      </c>
      <c r="D12" s="19">
        <f t="shared" si="2"/>
        <v>236</v>
      </c>
      <c r="E12" s="19">
        <f t="shared" si="3"/>
        <v>0</v>
      </c>
      <c r="F12" s="20">
        <f t="shared" si="4"/>
        <v>236</v>
      </c>
      <c r="G12" s="5" t="s">
        <v>48</v>
      </c>
      <c r="H12" s="5" t="s">
        <v>49</v>
      </c>
      <c r="I12" s="3">
        <v>1979</v>
      </c>
      <c r="J12" s="3" t="s">
        <v>50</v>
      </c>
      <c r="K12" s="1">
        <v>50</v>
      </c>
      <c r="L12" s="1"/>
      <c r="M12" s="1"/>
      <c r="N12" s="1"/>
      <c r="O12" s="1"/>
      <c r="P12" s="1"/>
      <c r="Q12" s="1"/>
      <c r="R12" s="1"/>
      <c r="S12" s="1"/>
      <c r="T12" s="1"/>
      <c r="U12" s="1">
        <v>47</v>
      </c>
      <c r="V12" s="1"/>
      <c r="W12" s="1"/>
      <c r="X12" s="2">
        <v>45</v>
      </c>
      <c r="Y12" s="1"/>
      <c r="Z12" s="2">
        <v>47</v>
      </c>
      <c r="AA12" s="1">
        <v>47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s="17" customFormat="1" ht="13.5" customHeight="1">
      <c r="A13" s="2"/>
      <c r="B13" s="18">
        <f t="shared" si="0"/>
        <v>234</v>
      </c>
      <c r="C13" s="19">
        <f t="shared" si="1"/>
        <v>5</v>
      </c>
      <c r="D13" s="19">
        <f t="shared" si="2"/>
        <v>234</v>
      </c>
      <c r="E13" s="19">
        <f t="shared" si="3"/>
        <v>0</v>
      </c>
      <c r="F13" s="20">
        <f t="shared" si="4"/>
        <v>234</v>
      </c>
      <c r="G13" s="5" t="s">
        <v>81</v>
      </c>
      <c r="H13" s="5" t="s">
        <v>82</v>
      </c>
      <c r="I13" s="3">
        <v>1982</v>
      </c>
      <c r="J13" s="3" t="s">
        <v>83</v>
      </c>
      <c r="K13" s="1"/>
      <c r="L13" s="1"/>
      <c r="M13" s="1">
        <v>47</v>
      </c>
      <c r="N13" s="1"/>
      <c r="O13" s="1"/>
      <c r="P13" s="2">
        <v>41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>
        <v>49</v>
      </c>
      <c r="AK13" s="1"/>
      <c r="AL13" s="1">
        <v>47</v>
      </c>
      <c r="AM13" s="1"/>
      <c r="AN13" s="1"/>
      <c r="AO13" s="1"/>
      <c r="AP13" s="1"/>
      <c r="AQ13" s="1"/>
      <c r="AR13" s="1">
        <v>50</v>
      </c>
      <c r="AS13" s="1"/>
      <c r="AT13" s="1"/>
      <c r="AU13" s="1"/>
    </row>
    <row r="14" spans="1:47" s="17" customFormat="1" ht="13.5" customHeight="1">
      <c r="A14" s="2"/>
      <c r="B14" s="18">
        <f t="shared" si="0"/>
        <v>200</v>
      </c>
      <c r="C14" s="19">
        <f t="shared" si="1"/>
        <v>4</v>
      </c>
      <c r="D14" s="19">
        <f t="shared" si="2"/>
        <v>200</v>
      </c>
      <c r="E14" s="19">
        <f t="shared" si="3"/>
        <v>0</v>
      </c>
      <c r="F14" s="20">
        <f t="shared" si="4"/>
        <v>200</v>
      </c>
      <c r="G14" s="5" t="s">
        <v>78</v>
      </c>
      <c r="H14" s="5" t="s">
        <v>79</v>
      </c>
      <c r="I14" s="3">
        <v>1980</v>
      </c>
      <c r="J14" s="3" t="s">
        <v>80</v>
      </c>
      <c r="K14" s="1"/>
      <c r="L14" s="2"/>
      <c r="M14" s="1">
        <v>50</v>
      </c>
      <c r="N14" s="1"/>
      <c r="O14" s="1"/>
      <c r="P14" s="1">
        <v>50</v>
      </c>
      <c r="Q14" s="1"/>
      <c r="R14" s="1"/>
      <c r="S14" s="1"/>
      <c r="T14" s="1"/>
      <c r="U14" s="1"/>
      <c r="V14" s="2">
        <v>50</v>
      </c>
      <c r="W14" s="2">
        <v>50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s="17" customFormat="1" ht="13.5" customHeight="1">
      <c r="A15" s="2"/>
      <c r="B15" s="18">
        <f t="shared" si="0"/>
        <v>200</v>
      </c>
      <c r="C15" s="19">
        <f t="shared" si="1"/>
        <v>4</v>
      </c>
      <c r="D15" s="19">
        <f t="shared" si="2"/>
        <v>200</v>
      </c>
      <c r="E15" s="19">
        <f t="shared" si="3"/>
        <v>0</v>
      </c>
      <c r="F15" s="20">
        <f t="shared" si="4"/>
        <v>200</v>
      </c>
      <c r="G15" s="5" t="s">
        <v>55</v>
      </c>
      <c r="H15" s="5" t="s">
        <v>56</v>
      </c>
      <c r="I15" s="3">
        <v>1979</v>
      </c>
      <c r="J15" s="3" t="s">
        <v>57</v>
      </c>
      <c r="K15" s="2">
        <v>50</v>
      </c>
      <c r="L15" s="1"/>
      <c r="M15" s="1"/>
      <c r="N15" s="2">
        <v>50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>
        <v>50</v>
      </c>
      <c r="AF15" s="1"/>
      <c r="AG15" s="1"/>
      <c r="AH15" s="1"/>
      <c r="AI15" s="1"/>
      <c r="AJ15" s="1"/>
      <c r="AK15" s="1"/>
      <c r="AL15" s="1"/>
      <c r="AM15" s="1">
        <v>50</v>
      </c>
      <c r="AN15" s="1"/>
      <c r="AO15" s="1"/>
      <c r="AP15" s="1"/>
      <c r="AQ15" s="1"/>
      <c r="AR15" s="1"/>
      <c r="AS15" s="1"/>
      <c r="AT15" s="1"/>
      <c r="AU15" s="1"/>
    </row>
    <row r="16" spans="1:47" s="17" customFormat="1" ht="13.5" customHeight="1">
      <c r="A16" s="2"/>
      <c r="B16" s="18">
        <f t="shared" si="0"/>
        <v>188</v>
      </c>
      <c r="C16" s="19">
        <f t="shared" si="1"/>
        <v>4</v>
      </c>
      <c r="D16" s="19">
        <f t="shared" si="2"/>
        <v>188</v>
      </c>
      <c r="E16" s="19">
        <f t="shared" si="3"/>
        <v>0</v>
      </c>
      <c r="F16" s="20">
        <f t="shared" si="4"/>
        <v>188</v>
      </c>
      <c r="G16" s="24" t="s">
        <v>112</v>
      </c>
      <c r="H16" s="5" t="s">
        <v>77</v>
      </c>
      <c r="I16" s="25">
        <v>79</v>
      </c>
      <c r="J16" s="24" t="s">
        <v>113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"/>
      <c r="W16" s="2">
        <v>49</v>
      </c>
      <c r="X16" s="2"/>
      <c r="Y16" s="1"/>
      <c r="Z16" s="1"/>
      <c r="AA16" s="1"/>
      <c r="AB16" s="1">
        <v>49</v>
      </c>
      <c r="AC16" s="1"/>
      <c r="AD16" s="1">
        <v>48</v>
      </c>
      <c r="AE16" s="1">
        <v>42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s="17" customFormat="1" ht="13.5" customHeight="1">
      <c r="A17" s="2"/>
      <c r="B17" s="18">
        <f t="shared" si="0"/>
        <v>187</v>
      </c>
      <c r="C17" s="19">
        <f t="shared" si="1"/>
        <v>4</v>
      </c>
      <c r="D17" s="19">
        <f t="shared" si="2"/>
        <v>187</v>
      </c>
      <c r="E17" s="19">
        <f t="shared" si="3"/>
        <v>0</v>
      </c>
      <c r="F17" s="20">
        <f t="shared" si="4"/>
        <v>187</v>
      </c>
      <c r="G17" s="24" t="s">
        <v>100</v>
      </c>
      <c r="H17" s="5" t="s">
        <v>114</v>
      </c>
      <c r="I17" s="25">
        <v>80</v>
      </c>
      <c r="J17" s="24" t="s">
        <v>96</v>
      </c>
      <c r="K17" s="1"/>
      <c r="L17" s="1"/>
      <c r="M17" s="1"/>
      <c r="N17" s="1"/>
      <c r="O17" s="1"/>
      <c r="P17" s="2"/>
      <c r="Q17" s="1"/>
      <c r="R17" s="1"/>
      <c r="S17" s="1"/>
      <c r="T17" s="2">
        <v>45</v>
      </c>
      <c r="U17" s="1"/>
      <c r="V17" s="1"/>
      <c r="W17" s="2">
        <v>48</v>
      </c>
      <c r="X17" s="1"/>
      <c r="Y17" s="1">
        <v>46</v>
      </c>
      <c r="Z17" s="1"/>
      <c r="AA17" s="1">
        <v>48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s="17" customFormat="1" ht="13.5" customHeight="1">
      <c r="A18" s="2"/>
      <c r="B18" s="18">
        <f t="shared" si="0"/>
        <v>184</v>
      </c>
      <c r="C18" s="19">
        <f t="shared" si="1"/>
        <v>4</v>
      </c>
      <c r="D18" s="19">
        <f t="shared" si="2"/>
        <v>184</v>
      </c>
      <c r="E18" s="19">
        <f t="shared" si="3"/>
        <v>0</v>
      </c>
      <c r="F18" s="20">
        <f t="shared" si="4"/>
        <v>184</v>
      </c>
      <c r="G18" s="28" t="s">
        <v>93</v>
      </c>
      <c r="H18" s="28" t="s">
        <v>94</v>
      </c>
      <c r="I18" s="28">
        <v>1979</v>
      </c>
      <c r="J18" s="28" t="s">
        <v>95</v>
      </c>
      <c r="K18" s="1"/>
      <c r="L18" s="1"/>
      <c r="M18" s="1"/>
      <c r="N18" s="1"/>
      <c r="O18" s="1">
        <v>39</v>
      </c>
      <c r="P18" s="1"/>
      <c r="Q18" s="1"/>
      <c r="R18" s="1"/>
      <c r="S18" s="1"/>
      <c r="T18" s="1"/>
      <c r="U18" s="1">
        <v>49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>
        <v>48</v>
      </c>
      <c r="AQ18" s="1">
        <v>48</v>
      </c>
      <c r="AR18" s="1"/>
      <c r="AS18" s="1"/>
      <c r="AT18" s="1"/>
      <c r="AU18" s="1"/>
    </row>
    <row r="19" spans="1:47" s="17" customFormat="1" ht="13.5" customHeight="1">
      <c r="A19" s="2"/>
      <c r="B19" s="18">
        <f t="shared" si="0"/>
        <v>169</v>
      </c>
      <c r="C19" s="19">
        <f t="shared" si="1"/>
        <v>4</v>
      </c>
      <c r="D19" s="19">
        <f t="shared" si="2"/>
        <v>169</v>
      </c>
      <c r="E19" s="19">
        <f t="shared" si="3"/>
        <v>0</v>
      </c>
      <c r="F19" s="20">
        <f t="shared" si="4"/>
        <v>169</v>
      </c>
      <c r="G19" s="5" t="s">
        <v>84</v>
      </c>
      <c r="H19" s="5" t="s">
        <v>85</v>
      </c>
      <c r="I19" s="3">
        <v>1981</v>
      </c>
      <c r="J19" s="3" t="s">
        <v>86</v>
      </c>
      <c r="K19" s="1"/>
      <c r="L19" s="1"/>
      <c r="M19" s="1">
        <v>45</v>
      </c>
      <c r="N19" s="1"/>
      <c r="O19" s="1"/>
      <c r="P19" s="2">
        <v>32</v>
      </c>
      <c r="Q19" s="1"/>
      <c r="R19" s="1">
        <v>45</v>
      </c>
      <c r="S19" s="1"/>
      <c r="T19" s="1"/>
      <c r="U19" s="1"/>
      <c r="V19" s="1"/>
      <c r="W19" s="1"/>
      <c r="X19" s="1"/>
      <c r="Y19" s="1">
        <v>47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s="17" customFormat="1" ht="13.5" customHeight="1">
      <c r="A20" s="2"/>
      <c r="B20" s="18">
        <f t="shared" si="0"/>
        <v>160</v>
      </c>
      <c r="C20" s="19">
        <f t="shared" si="1"/>
        <v>4</v>
      </c>
      <c r="D20" s="19">
        <f t="shared" si="2"/>
        <v>160</v>
      </c>
      <c r="E20" s="19">
        <f t="shared" si="3"/>
        <v>0</v>
      </c>
      <c r="F20" s="20">
        <f t="shared" si="4"/>
        <v>160</v>
      </c>
      <c r="G20" s="5" t="s">
        <v>108</v>
      </c>
      <c r="H20" s="5" t="s">
        <v>51</v>
      </c>
      <c r="I20" s="6">
        <v>1981</v>
      </c>
      <c r="J20" s="6" t="s">
        <v>109</v>
      </c>
      <c r="K20" s="1"/>
      <c r="L20" s="1"/>
      <c r="M20" s="1"/>
      <c r="N20" s="1"/>
      <c r="O20" s="1"/>
      <c r="P20" s="2">
        <v>16</v>
      </c>
      <c r="Q20" s="1"/>
      <c r="R20" s="1"/>
      <c r="S20" s="1"/>
      <c r="T20" s="1"/>
      <c r="U20" s="1"/>
      <c r="V20" s="7">
        <v>46</v>
      </c>
      <c r="W20" s="1"/>
      <c r="X20" s="1"/>
      <c r="Y20" s="1">
        <v>49</v>
      </c>
      <c r="Z20" s="1"/>
      <c r="AA20" s="1"/>
      <c r="AB20" s="2">
        <v>49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s="17" customFormat="1" ht="13.5" customHeight="1">
      <c r="A21" s="2"/>
      <c r="B21" s="18">
        <f t="shared" si="0"/>
        <v>156</v>
      </c>
      <c r="C21" s="19">
        <f t="shared" si="1"/>
        <v>4</v>
      </c>
      <c r="D21" s="19">
        <f t="shared" si="2"/>
        <v>156</v>
      </c>
      <c r="E21" s="19">
        <f t="shared" si="3"/>
        <v>0</v>
      </c>
      <c r="F21" s="20">
        <f t="shared" si="4"/>
        <v>156</v>
      </c>
      <c r="G21" s="27" t="s">
        <v>116</v>
      </c>
      <c r="H21" s="5" t="s">
        <v>115</v>
      </c>
      <c r="I21" s="27">
        <v>1979</v>
      </c>
      <c r="J21" s="27" t="s">
        <v>117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>
        <v>21</v>
      </c>
      <c r="AH21" s="22"/>
      <c r="AI21" s="22"/>
      <c r="AJ21" s="22"/>
      <c r="AK21" s="22"/>
      <c r="AL21" s="22">
        <v>44</v>
      </c>
      <c r="AM21" s="22"/>
      <c r="AN21" s="22"/>
      <c r="AO21" s="22"/>
      <c r="AP21" s="22"/>
      <c r="AQ21" s="22">
        <v>47</v>
      </c>
      <c r="AR21" s="22">
        <v>44</v>
      </c>
      <c r="AS21" s="22"/>
      <c r="AT21" s="22"/>
      <c r="AU21" s="22"/>
    </row>
    <row r="22" spans="1:47" s="17" customFormat="1" ht="13.5" customHeight="1">
      <c r="A22" s="2"/>
      <c r="B22" s="18">
        <f t="shared" si="0"/>
        <v>150</v>
      </c>
      <c r="C22" s="19">
        <f t="shared" si="1"/>
        <v>3</v>
      </c>
      <c r="D22" s="19">
        <f t="shared" si="2"/>
        <v>150</v>
      </c>
      <c r="E22" s="19">
        <f t="shared" si="3"/>
        <v>0</v>
      </c>
      <c r="F22" s="20">
        <f t="shared" si="4"/>
        <v>150</v>
      </c>
      <c r="G22" s="4" t="s">
        <v>101</v>
      </c>
      <c r="H22" s="4" t="s">
        <v>102</v>
      </c>
      <c r="I22" s="4"/>
      <c r="J22" s="4" t="s">
        <v>103</v>
      </c>
      <c r="K22" s="1"/>
      <c r="L22" s="1"/>
      <c r="M22" s="1"/>
      <c r="N22" s="1"/>
      <c r="O22" s="1"/>
      <c r="P22" s="1"/>
      <c r="Q22" s="1"/>
      <c r="R22" s="1"/>
      <c r="S22" s="1"/>
      <c r="T22" s="1">
        <v>50</v>
      </c>
      <c r="U22" s="1"/>
      <c r="V22" s="1"/>
      <c r="W22" s="1"/>
      <c r="X22" s="1"/>
      <c r="Y22" s="1"/>
      <c r="Z22" s="1"/>
      <c r="AA22" s="1">
        <v>50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>
        <v>50</v>
      </c>
      <c r="AT22" s="1"/>
      <c r="AU22" s="1"/>
    </row>
    <row r="23" spans="1:47" s="17" customFormat="1" ht="13.5" customHeight="1">
      <c r="A23" s="2"/>
      <c r="B23" s="18">
        <f t="shared" si="0"/>
        <v>150</v>
      </c>
      <c r="C23" s="19">
        <f t="shared" si="1"/>
        <v>3</v>
      </c>
      <c r="D23" s="19">
        <f t="shared" si="2"/>
        <v>150</v>
      </c>
      <c r="E23" s="19">
        <f t="shared" si="3"/>
        <v>0</v>
      </c>
      <c r="F23" s="20">
        <f t="shared" si="4"/>
        <v>150</v>
      </c>
      <c r="G23" s="26" t="s">
        <v>89</v>
      </c>
      <c r="H23" s="26" t="s">
        <v>90</v>
      </c>
      <c r="I23" s="26">
        <v>1979</v>
      </c>
      <c r="J23" s="5" t="s">
        <v>91</v>
      </c>
      <c r="K23" s="1"/>
      <c r="L23" s="1"/>
      <c r="M23" s="1"/>
      <c r="N23" s="2"/>
      <c r="O23" s="1"/>
      <c r="P23" s="2">
        <v>50</v>
      </c>
      <c r="Q23" s="1"/>
      <c r="R23" s="1">
        <v>50</v>
      </c>
      <c r="S23" s="1"/>
      <c r="T23" s="1"/>
      <c r="U23" s="1"/>
      <c r="V23" s="7">
        <v>50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s="17" customFormat="1" ht="13.5" customHeight="1">
      <c r="A24" s="2"/>
      <c r="B24" s="18">
        <f t="shared" si="0"/>
        <v>147</v>
      </c>
      <c r="C24" s="19">
        <f t="shared" si="1"/>
        <v>3</v>
      </c>
      <c r="D24" s="19">
        <f t="shared" si="2"/>
        <v>147</v>
      </c>
      <c r="E24" s="19">
        <f t="shared" si="3"/>
        <v>0</v>
      </c>
      <c r="F24" s="20">
        <f t="shared" si="4"/>
        <v>147</v>
      </c>
      <c r="G24" s="29" t="s">
        <v>104</v>
      </c>
      <c r="H24" s="29" t="s">
        <v>105</v>
      </c>
      <c r="I24" s="29">
        <v>78</v>
      </c>
      <c r="J24" s="29" t="s">
        <v>92</v>
      </c>
      <c r="K24" s="1"/>
      <c r="L24" s="1"/>
      <c r="M24" s="1"/>
      <c r="N24" s="1"/>
      <c r="O24" s="1"/>
      <c r="P24" s="1"/>
      <c r="Q24" s="1"/>
      <c r="R24" s="1"/>
      <c r="S24" s="1"/>
      <c r="T24" s="2"/>
      <c r="U24" s="2">
        <v>49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>
        <v>48</v>
      </c>
      <c r="AL24" s="1"/>
      <c r="AM24" s="1"/>
      <c r="AN24" s="1"/>
      <c r="AO24" s="1"/>
      <c r="AP24" s="2">
        <v>50</v>
      </c>
      <c r="AQ24" s="1"/>
      <c r="AR24" s="1"/>
      <c r="AS24" s="1"/>
      <c r="AT24" s="1"/>
      <c r="AU24" s="1"/>
    </row>
    <row r="25" spans="1:47" s="17" customFormat="1" ht="13.5" customHeight="1">
      <c r="A25" s="2"/>
      <c r="B25" s="18">
        <f t="shared" si="0"/>
        <v>146</v>
      </c>
      <c r="C25" s="19">
        <f t="shared" si="1"/>
        <v>3</v>
      </c>
      <c r="D25" s="19">
        <f t="shared" si="2"/>
        <v>146</v>
      </c>
      <c r="E25" s="19">
        <f t="shared" si="3"/>
        <v>0</v>
      </c>
      <c r="F25" s="20">
        <f t="shared" si="4"/>
        <v>146</v>
      </c>
      <c r="G25" s="4" t="s">
        <v>97</v>
      </c>
      <c r="H25" s="4" t="s">
        <v>98</v>
      </c>
      <c r="I25" s="4">
        <v>1979</v>
      </c>
      <c r="J25" s="4" t="s">
        <v>99</v>
      </c>
      <c r="K25" s="1"/>
      <c r="L25" s="1"/>
      <c r="M25" s="1"/>
      <c r="N25" s="1"/>
      <c r="O25" s="1"/>
      <c r="P25" s="1"/>
      <c r="Q25" s="1"/>
      <c r="R25" s="1"/>
      <c r="S25" s="1"/>
      <c r="T25" s="2">
        <v>50</v>
      </c>
      <c r="U25" s="1"/>
      <c r="V25" s="2">
        <v>48</v>
      </c>
      <c r="W25" s="1"/>
      <c r="X25" s="1"/>
      <c r="Y25" s="1"/>
      <c r="Z25" s="1"/>
      <c r="AA25" s="1"/>
      <c r="AB25" s="1"/>
      <c r="AC25" s="1"/>
      <c r="AD25" s="1"/>
      <c r="AE25" s="1">
        <v>48</v>
      </c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s="17" customFormat="1" ht="13.5" customHeight="1">
      <c r="A26" s="2"/>
      <c r="B26" s="18">
        <f t="shared" si="0"/>
        <v>143</v>
      </c>
      <c r="C26" s="19">
        <f t="shared" si="1"/>
        <v>3</v>
      </c>
      <c r="D26" s="19">
        <f t="shared" si="2"/>
        <v>143</v>
      </c>
      <c r="E26" s="19">
        <f t="shared" si="3"/>
        <v>0</v>
      </c>
      <c r="F26" s="20">
        <f t="shared" si="4"/>
        <v>143</v>
      </c>
      <c r="G26" s="29" t="s">
        <v>106</v>
      </c>
      <c r="H26" s="29" t="s">
        <v>107</v>
      </c>
      <c r="I26" s="29">
        <v>79</v>
      </c>
      <c r="J26" s="29" t="s">
        <v>92</v>
      </c>
      <c r="K26" s="1"/>
      <c r="L26" s="1"/>
      <c r="M26" s="1"/>
      <c r="N26" s="1"/>
      <c r="O26" s="1"/>
      <c r="P26" s="1"/>
      <c r="Q26" s="1"/>
      <c r="R26" s="1"/>
      <c r="S26" s="1"/>
      <c r="T26" s="2"/>
      <c r="U26" s="2">
        <v>48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>
        <v>46</v>
      </c>
      <c r="AL26" s="1"/>
      <c r="AM26" s="1"/>
      <c r="AN26" s="1"/>
      <c r="AO26" s="1"/>
      <c r="AP26" s="2">
        <v>49</v>
      </c>
      <c r="AQ26" s="1"/>
      <c r="AR26" s="1"/>
      <c r="AS26" s="1"/>
      <c r="AT26" s="1"/>
      <c r="AU26" s="1"/>
    </row>
  </sheetData>
  <sheetProtection/>
  <autoFilter ref="A2:AU2"/>
  <mergeCells count="1">
    <mergeCell ref="A1:J1"/>
  </mergeCells>
  <hyperlinks>
    <hyperlink ref="H12" r:id="rId1" display="http://my2.raceresult.com/details/results.php?sl=6.8504.de.3.Internet%7CI30_Ergebnisliste_pro_Lauf&amp;pp=790"/>
    <hyperlink ref="H6" r:id="rId2" display="http://my2.raceresult.com/details/results.php?sl=6.8504.de.3.Internet%7CI30_Ergebnisliste_pro_Lauf&amp;pp=801"/>
    <hyperlink ref="H15" r:id="rId3" display="http://my2.raceresult.com/details/results.php?sl=6.8504.de.4.Internet%7CI30_Ergebnisliste_pro_Lauf&amp;pp=465"/>
    <hyperlink ref="H3" r:id="rId4" display="http://my2.raceresult.com/details/results.php?sl=6.8504.de.4.Internet%7CI30_Ergebnisliste_pro_Lauf&amp;pp=4"/>
    <hyperlink ref="H8" r:id="rId5" display="http://my2.raceresult.com/details/results.php?sl=6.8504.de.4.Internet%7CI30_Ergebnisliste_pro_Lauf&amp;pp=128"/>
    <hyperlink ref="H10" r:id="rId6" display="http://my2.raceresult.com/details/results.php?sl=6.8504.de.4.Internet%7CI30_Ergebnisliste_pro_Lauf&amp;pp=109"/>
    <hyperlink ref="H9" r:id="rId7" display="http://my2.raceresult.com/details/results.php?sl=6.8504.de.4.Internet%7CI30_Ergebnisliste_pro_Lauf&amp;pp=149"/>
    <hyperlink ref="H11" r:id="rId8" display="http://my1.raceresult.com/details/results.php?sl=6.9385.de.2.Ergebnislisten%7CErgebnisliste%20AK&amp;pp=251"/>
    <hyperlink ref="H5" r:id="rId9" display="http://my1.raceresult.com/details/results.php?sl=6.9385.de.2.Ergebnislisten%7CErgebnisliste%20AK&amp;pp=65"/>
    <hyperlink ref="G14" r:id="rId10" display="http://my3.raceresult.com/details/results.php?sl=6.9107.de.0.Ergebnislisten%7CZieleinlaufliste&amp;pp=25"/>
    <hyperlink ref="G13" r:id="rId11" display="http://my3.raceresult.com/details/results.php?sl=6.9107.de.0.Ergebnislisten%7CZieleinlaufliste&amp;pp=96"/>
    <hyperlink ref="G19" r:id="rId12" display="http://my3.raceresult.com/details/results.php?sl=6.9107.de.0.Ergebnislisten%7CZieleinlaufliste&amp;pp=218"/>
    <hyperlink ref="G4" r:id="rId13" display="http://my3.raceresult.com/details/results.php?sl=6.9107.de.0.Ergebnislisten%7CZieleinlaufliste&amp;pp=72"/>
    <hyperlink ref="H20" r:id="rId14" display="http://my1.raceresult.com/details/results.php?sl=6.8912.de.7.Internet%7C07%20Zieleinlaufliste&amp;pp=1381"/>
    <hyperlink ref="H7" r:id="rId15" display="http://my1.raceresult.com/details/results.php?sl=6.8912.de.5.Internet%7C07%20Zieleinlaufliste&amp;pp=975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16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</cp:lastModifiedBy>
  <cp:lastPrinted>2012-09-29T09:38:09Z</cp:lastPrinted>
  <dcterms:created xsi:type="dcterms:W3CDTF">2011-12-15T20:20:26Z</dcterms:created>
  <dcterms:modified xsi:type="dcterms:W3CDTF">2012-11-21T11:37:58Z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