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70 (2012)" sheetId="1" r:id="rId1"/>
    <sheet name="M75 (2012)" sheetId="2" r:id="rId2"/>
    <sheet name="M80 (2012)" sheetId="3" r:id="rId3"/>
  </sheets>
  <definedNames>
    <definedName name="_xlnm._FilterDatabase" localSheetId="0" hidden="1">'M70 (2012)'!$A$2:$AU$2</definedName>
    <definedName name="_xlnm._FilterDatabase" localSheetId="1" hidden="1">'M75 (2012)'!$A$2:$AU$2</definedName>
    <definedName name="_xlnm._FilterDatabase" localSheetId="2" hidden="1">'M80 (2012)'!$A$2:$AU$2</definedName>
    <definedName name="_xlnm.Print_Titles" localSheetId="0">'M70 (2012)'!$2:$2</definedName>
    <definedName name="_xlnm.Print_Titles" localSheetId="1">'M75 (2012)'!$2:$2</definedName>
    <definedName name="_xlnm.Print_Titles" localSheetId="2">'M80 (2012)'!$2:$2</definedName>
  </definedNames>
  <calcPr fullCalcOnLoad="1"/>
</workbook>
</file>

<file path=xl/sharedStrings.xml><?xml version="1.0" encoding="utf-8"?>
<sst xmlns="http://schemas.openxmlformats.org/spreadsheetml/2006/main" count="185" uniqueCount="91">
  <si>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</si>
  <si>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</si>
  <si>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</si>
  <si>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</si>
  <si>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</si>
  <si>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</si>
  <si>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</si>
  <si>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</si>
  <si>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</si>
  <si>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</si>
  <si>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</si>
  <si>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</si>
  <si>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</si>
  <si>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</si>
  <si>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</si>
  <si>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</si>
  <si>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</si>
  <si>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</si>
  <si>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</si>
  <si>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</si>
  <si>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</si>
  <si>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</si>
  <si>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</si>
  <si>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</si>
  <si>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</si>
  <si>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</si>
  <si>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</si>
  <si>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</si>
  <si>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</si>
  <si>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</si>
  <si>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</si>
  <si>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</si>
  <si>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</si>
  <si>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</si>
  <si>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</si>
  <si>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</si>
  <si>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</si>
  <si>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</si>
  <si>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</si>
  <si>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</si>
  <si>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</si>
  <si>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</si>
  <si>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</si>
  <si>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</si>
  <si>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</si>
  <si>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</si>
  <si>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</si>
  <si>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M70: 70 bis 74 Jahre alt  (Jg. 1938 bis 1942)</t>
  </si>
  <si>
    <t>Senioren M75: 75 bis 79 Jahre alt  (Jg. 1933 bis 1937)</t>
  </si>
  <si>
    <t>Senioren M80: 80 bis 84 Jahre alt  (Jg. 1928 bis 1932)</t>
  </si>
  <si>
    <t>Haupt</t>
  </si>
  <si>
    <t>Hartmut</t>
  </si>
  <si>
    <t>DJK Gillrath</t>
  </si>
  <si>
    <t>Vullings</t>
  </si>
  <si>
    <t>Giel</t>
  </si>
  <si>
    <t>Simons</t>
  </si>
  <si>
    <t>Johann</t>
  </si>
  <si>
    <t>DJK LC Vettweiß</t>
  </si>
  <si>
    <t>TV Huchem-Stammeln</t>
  </si>
  <si>
    <t>Avon Heerlen [NLD]</t>
  </si>
  <si>
    <t>Vilvo</t>
  </si>
  <si>
    <t>Konrad</t>
  </si>
  <si>
    <t>Josef</t>
  </si>
  <si>
    <t>Schmidt</t>
  </si>
  <si>
    <t>Hans-Jochen</t>
  </si>
  <si>
    <t>Baesweiler</t>
  </si>
  <si>
    <t>Beecker</t>
  </si>
  <si>
    <t>Werner</t>
  </si>
  <si>
    <t>LC Wuppertal</t>
  </si>
  <si>
    <t>Krammer</t>
  </si>
  <si>
    <t>TV Siersdorf</t>
  </si>
  <si>
    <t>Defays</t>
  </si>
  <si>
    <t>Paul</t>
  </si>
  <si>
    <t>sc bütgenbach</t>
  </si>
  <si>
    <t>Meyer</t>
  </si>
  <si>
    <t>Otto</t>
  </si>
  <si>
    <t>(Kall)</t>
  </si>
  <si>
    <t>Sentis</t>
  </si>
  <si>
    <t>Leo</t>
  </si>
  <si>
    <t>VSV Grenzland Wegberg</t>
  </si>
  <si>
    <t>Schnitzler</t>
  </si>
  <si>
    <t xml:space="preserve"> Herbert</t>
  </si>
  <si>
    <t>TV Obermaubach</t>
  </si>
  <si>
    <t>Pijpers</t>
  </si>
  <si>
    <t xml:space="preserve"> Mathijs</t>
  </si>
  <si>
    <t>SC Bütgenbach</t>
  </si>
  <si>
    <t>Henz</t>
  </si>
  <si>
    <t xml:space="preserve"> Helmut</t>
  </si>
  <si>
    <t>Donders</t>
  </si>
  <si>
    <t xml:space="preserve"> Steven</t>
  </si>
  <si>
    <t>TV Roetgen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</si>
</sst>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0"/>
      <name val="Verdana"/>
      <family val="0"/>
    </font>
    <font>
      <b/>
      <sz val="10"/>
      <color indexed="5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Verdana"/>
      <family val="0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4" fillId="0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right"/>
    </xf>
    <xf numFmtId="0" fontId="28" fillId="0" borderId="11" xfId="0" applyFont="1" applyBorder="1" applyAlignment="1">
      <alignment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4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textRotation="180"/>
    </xf>
    <xf numFmtId="0" fontId="30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  <xf numFmtId="0" fontId="27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2.Ergebnislisten%7CErgebnisliste%20AK&amp;pp=22" TargetMode="External" /><Relationship Id="rId2" Type="http://schemas.openxmlformats.org/officeDocument/2006/relationships/hyperlink" Target="http://my2.raceresult.com/details/results.php?sl=6.8504.de.4.Internet%7CI30_Ergebnisliste_pro_Lauf&amp;pp=328" TargetMode="External" /><Relationship Id="rId3" Type="http://schemas.openxmlformats.org/officeDocument/2006/relationships/hyperlink" Target="http://my2.raceresult.com/details/results.php?sl=6.8504.de.4.Internet%7CI30_Ergebnisliste_pro_Lauf&amp;pp=170" TargetMode="External" /><Relationship Id="rId4" Type="http://schemas.openxmlformats.org/officeDocument/2006/relationships/hyperlink" Target="http://my2.raceresult.com/details/results.php?sl=6.8504.de.4.Internet%7CI30_Ergebnisliste_pro_Lauf&amp;pp=334" TargetMode="External" /><Relationship Id="rId5" Type="http://schemas.openxmlformats.org/officeDocument/2006/relationships/hyperlink" Target="http://my3.raceresult.com/details/results.php?sl=6.9107.de.0.Ergebnislisten%7CZieleinlaufliste&amp;pp=136" TargetMode="External" /><Relationship Id="rId6" Type="http://schemas.openxmlformats.org/officeDocument/2006/relationships/hyperlink" Target="http://my3.raceresult.com/details/results.php?sl=6.9107.de.0.Ergebnislisten%7CZieleinlaufliste&amp;pp=80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1.Ergebnislisten%7CErgebnisliste%20AK&amp;pp=593" TargetMode="External" /><Relationship Id="rId2" Type="http://schemas.openxmlformats.org/officeDocument/2006/relationships/hyperlink" Target="http://my2.raceresult.com/details/results.php?sl=6.8504.de.3.Internet%7CI30_Ergebnisliste_pro_Lauf&amp;pp=643" TargetMode="External" /><Relationship Id="rId3" Type="http://schemas.openxmlformats.org/officeDocument/2006/relationships/hyperlink" Target="http://my2.raceresult.com/details/results.php?sl=6.8504.de.4.Internet%7CI30_Ergebnisliste_pro_Lauf&amp;pp=151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1.Ergebnislisten%7CErgebnisliste%20AK&amp;pp=800" TargetMode="External" /><Relationship Id="rId2" Type="http://schemas.openxmlformats.org/officeDocument/2006/relationships/hyperlink" Target="http://my1.raceresult.com/details/results.php?sl=6.9385.de.1.Ergebnislisten%7CErgebnisliste%20AK&amp;pp=700" TargetMode="External" /><Relationship Id="rId3" Type="http://schemas.openxmlformats.org/officeDocument/2006/relationships/hyperlink" Target="http://my1.raceresult.com/details/results.php?sl=6.9385.de.1.Ergebnislisten%7CErgebnisliste%20AK&amp;pp=578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9"/>
  <sheetViews>
    <sheetView showGridLines="0" tabSelected="1" zoomScalePageLayoutView="0" workbookViewId="0" topLeftCell="A1">
      <pane ySplit="2" topLeftCell="BM3" activePane="bottomLeft" state="frozen"/>
      <selection pane="topLeft" activeCell="T1" sqref="T1:T16384"/>
      <selection pane="bottomLeft" activeCell="F13" sqref="F13"/>
    </sheetView>
  </sheetViews>
  <sheetFormatPr defaultColWidth="11.421875" defaultRowHeight="12.75"/>
  <cols>
    <col min="1" max="1" width="4.28125" style="43" customWidth="1"/>
    <col min="2" max="2" width="4.7109375" style="39" customWidth="1"/>
    <col min="3" max="3" width="3.421875" style="39" customWidth="1"/>
    <col min="4" max="5" width="4.7109375" style="39" customWidth="1"/>
    <col min="6" max="6" width="4.7109375" style="46" customWidth="1"/>
    <col min="7" max="7" width="12.140625" style="27" customWidth="1"/>
    <col min="8" max="8" width="10.7109375" style="27" customWidth="1"/>
    <col min="9" max="9" width="5.8515625" style="27" customWidth="1"/>
    <col min="10" max="10" width="12.00390625" style="27" bestFit="1" customWidth="1"/>
    <col min="11" max="47" width="2.7109375" style="27" customWidth="1"/>
    <col min="48" max="16384" width="11.421875" style="27" customWidth="1"/>
  </cols>
  <sheetData>
    <row r="1" spans="1:47" s="30" customFormat="1" ht="18.75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s="36" customFormat="1" ht="102.75">
      <c r="A2" s="31" t="s">
        <v>46</v>
      </c>
      <c r="B2" s="32" t="s">
        <v>45</v>
      </c>
      <c r="C2" s="33" t="s">
        <v>44</v>
      </c>
      <c r="D2" s="33" t="s">
        <v>43</v>
      </c>
      <c r="E2" s="33" t="s">
        <v>42</v>
      </c>
      <c r="F2" s="44" t="s">
        <v>41</v>
      </c>
      <c r="G2" s="34" t="s">
        <v>40</v>
      </c>
      <c r="H2" s="34" t="s">
        <v>39</v>
      </c>
      <c r="I2" s="34" t="s">
        <v>38</v>
      </c>
      <c r="J2" s="34" t="s">
        <v>37</v>
      </c>
      <c r="K2" s="35" t="s">
        <v>36</v>
      </c>
      <c r="L2" s="35" t="s">
        <v>35</v>
      </c>
      <c r="M2" s="35" t="s">
        <v>34</v>
      </c>
      <c r="N2" s="35" t="s">
        <v>33</v>
      </c>
      <c r="O2" s="35" t="s">
        <v>32</v>
      </c>
      <c r="P2" s="35" t="s">
        <v>31</v>
      </c>
      <c r="Q2" s="35" t="s">
        <v>30</v>
      </c>
      <c r="R2" s="35" t="s">
        <v>29</v>
      </c>
      <c r="S2" s="35" t="s">
        <v>28</v>
      </c>
      <c r="T2" s="35" t="s">
        <v>27</v>
      </c>
      <c r="U2" s="35" t="s">
        <v>26</v>
      </c>
      <c r="V2" s="35" t="s">
        <v>25</v>
      </c>
      <c r="W2" s="35" t="s">
        <v>24</v>
      </c>
      <c r="X2" s="35" t="s">
        <v>23</v>
      </c>
      <c r="Y2" s="35" t="s">
        <v>22</v>
      </c>
      <c r="Z2" s="35" t="s">
        <v>21</v>
      </c>
      <c r="AA2" s="35" t="s">
        <v>20</v>
      </c>
      <c r="AB2" s="35" t="s">
        <v>19</v>
      </c>
      <c r="AC2" s="35" t="s">
        <v>18</v>
      </c>
      <c r="AD2" s="35" t="s">
        <v>17</v>
      </c>
      <c r="AE2" s="35" t="s">
        <v>16</v>
      </c>
      <c r="AF2" s="35" t="s">
        <v>15</v>
      </c>
      <c r="AG2" s="35" t="s">
        <v>14</v>
      </c>
      <c r="AH2" s="35" t="s">
        <v>13</v>
      </c>
      <c r="AI2" s="35" t="s">
        <v>12</v>
      </c>
      <c r="AJ2" s="35" t="s">
        <v>11</v>
      </c>
      <c r="AK2" s="35" t="s">
        <v>10</v>
      </c>
      <c r="AL2" s="35" t="s">
        <v>9</v>
      </c>
      <c r="AM2" s="35" t="s">
        <v>8</v>
      </c>
      <c r="AN2" s="35" t="s">
        <v>7</v>
      </c>
      <c r="AO2" s="35" t="s">
        <v>6</v>
      </c>
      <c r="AP2" s="35" t="s">
        <v>5</v>
      </c>
      <c r="AQ2" s="35" t="s">
        <v>4</v>
      </c>
      <c r="AR2" s="35" t="s">
        <v>3</v>
      </c>
      <c r="AS2" s="35" t="s">
        <v>2</v>
      </c>
      <c r="AT2" s="35" t="s">
        <v>1</v>
      </c>
      <c r="AU2" s="35" t="s">
        <v>0</v>
      </c>
    </row>
    <row r="3" spans="1:47" s="36" customFormat="1" ht="22.5">
      <c r="A3" s="4">
        <v>1</v>
      </c>
      <c r="B3" s="37">
        <f>SUM(K3:AU3)</f>
        <v>1500</v>
      </c>
      <c r="C3" s="38">
        <f>COUNT(K3:AU3)</f>
        <v>30</v>
      </c>
      <c r="D3" s="38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38">
        <f>IF(COUNT(K3:AU3)&lt;22,IF(COUNT(K3:AU3)&gt;14,(COUNT(K3:AU3)-15),0)*20,120)</f>
        <v>120</v>
      </c>
      <c r="F3" s="45">
        <f aca="true" t="shared" si="0" ref="F3:F9">D3+E3</f>
        <v>870</v>
      </c>
      <c r="G3" s="39" t="s">
        <v>53</v>
      </c>
      <c r="H3" s="39" t="s">
        <v>54</v>
      </c>
      <c r="I3" s="16">
        <v>1942</v>
      </c>
      <c r="J3" s="16" t="s">
        <v>59</v>
      </c>
      <c r="K3" s="4">
        <v>50</v>
      </c>
      <c r="L3" s="1">
        <v>50</v>
      </c>
      <c r="M3" s="1">
        <v>50</v>
      </c>
      <c r="N3" s="4">
        <v>50</v>
      </c>
      <c r="O3" s="1">
        <v>50</v>
      </c>
      <c r="P3" s="4">
        <v>50</v>
      </c>
      <c r="Q3" s="1">
        <v>50</v>
      </c>
      <c r="R3" s="1">
        <v>50</v>
      </c>
      <c r="S3" s="1">
        <v>50</v>
      </c>
      <c r="T3" s="4">
        <v>50</v>
      </c>
      <c r="U3" s="4">
        <v>50</v>
      </c>
      <c r="V3" s="4">
        <v>50</v>
      </c>
      <c r="W3" s="4">
        <v>50</v>
      </c>
      <c r="X3" s="1"/>
      <c r="Y3" s="1">
        <v>50</v>
      </c>
      <c r="Z3" s="4">
        <v>50</v>
      </c>
      <c r="AA3" s="1">
        <v>50</v>
      </c>
      <c r="AB3" s="1">
        <v>50</v>
      </c>
      <c r="AC3" s="1">
        <v>50</v>
      </c>
      <c r="AD3" s="1">
        <v>50</v>
      </c>
      <c r="AE3" s="1">
        <v>50</v>
      </c>
      <c r="AF3" s="1">
        <v>50</v>
      </c>
      <c r="AG3" s="1">
        <v>50</v>
      </c>
      <c r="AH3" s="1">
        <v>50</v>
      </c>
      <c r="AI3" s="1"/>
      <c r="AJ3" s="1">
        <v>50</v>
      </c>
      <c r="AK3" s="4">
        <v>50</v>
      </c>
      <c r="AL3" s="1">
        <v>50</v>
      </c>
      <c r="AM3" s="1">
        <v>50</v>
      </c>
      <c r="AN3" s="1">
        <v>50</v>
      </c>
      <c r="AO3" s="1"/>
      <c r="AP3" s="4">
        <v>50</v>
      </c>
      <c r="AQ3" s="4">
        <v>50</v>
      </c>
      <c r="AR3" s="1"/>
      <c r="AS3" s="1"/>
      <c r="AT3" s="1"/>
      <c r="AU3" s="1"/>
    </row>
    <row r="4" spans="1:47" s="36" customFormat="1" ht="22.5">
      <c r="A4" s="4">
        <v>2</v>
      </c>
      <c r="B4" s="37">
        <f>SUM(K4:AU4)</f>
        <v>1649</v>
      </c>
      <c r="C4" s="38">
        <f>COUNT(K4:AU4)</f>
        <v>35</v>
      </c>
      <c r="D4" s="38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738</v>
      </c>
      <c r="E4" s="38">
        <f>IF(COUNT(K4:AU4)&lt;22,IF(COUNT(K4:AU4)&gt;14,(COUNT(K4:AU4)-15),0)*20,120)</f>
        <v>120</v>
      </c>
      <c r="F4" s="45">
        <f t="shared" si="0"/>
        <v>858</v>
      </c>
      <c r="G4" s="39" t="s">
        <v>55</v>
      </c>
      <c r="H4" s="39" t="s">
        <v>56</v>
      </c>
      <c r="I4" s="16">
        <v>1938</v>
      </c>
      <c r="J4" s="16" t="s">
        <v>57</v>
      </c>
      <c r="K4" s="4">
        <v>50</v>
      </c>
      <c r="L4" s="1">
        <v>49</v>
      </c>
      <c r="M4" s="1">
        <v>43</v>
      </c>
      <c r="N4" s="4">
        <v>44</v>
      </c>
      <c r="O4" s="1">
        <v>46</v>
      </c>
      <c r="P4" s="4">
        <v>43</v>
      </c>
      <c r="Q4" s="1">
        <v>44</v>
      </c>
      <c r="R4" s="1">
        <v>47</v>
      </c>
      <c r="S4" s="1">
        <v>46</v>
      </c>
      <c r="T4" s="1">
        <v>48</v>
      </c>
      <c r="U4" s="1">
        <v>49</v>
      </c>
      <c r="V4" s="17">
        <v>50</v>
      </c>
      <c r="W4" s="1">
        <v>48</v>
      </c>
      <c r="X4" s="1">
        <v>50</v>
      </c>
      <c r="Y4" s="1">
        <v>45</v>
      </c>
      <c r="Z4" s="1">
        <v>47</v>
      </c>
      <c r="AA4" s="1">
        <v>41</v>
      </c>
      <c r="AB4" s="4">
        <v>50</v>
      </c>
      <c r="AC4" s="1">
        <v>48</v>
      </c>
      <c r="AD4" s="1">
        <v>45</v>
      </c>
      <c r="AE4" s="1">
        <v>45</v>
      </c>
      <c r="AF4" s="1">
        <v>48</v>
      </c>
      <c r="AG4" s="1">
        <v>44</v>
      </c>
      <c r="AH4" s="1">
        <v>47</v>
      </c>
      <c r="AI4" s="4">
        <v>49</v>
      </c>
      <c r="AJ4" s="1">
        <v>49</v>
      </c>
      <c r="AK4" s="50">
        <v>50</v>
      </c>
      <c r="AL4" s="1">
        <v>46</v>
      </c>
      <c r="AM4" s="1">
        <v>49</v>
      </c>
      <c r="AN4" s="1">
        <v>47</v>
      </c>
      <c r="AO4" s="1">
        <v>47</v>
      </c>
      <c r="AP4" s="1"/>
      <c r="AQ4" s="4">
        <v>48</v>
      </c>
      <c r="AR4" s="4">
        <v>50</v>
      </c>
      <c r="AS4" s="1">
        <v>48</v>
      </c>
      <c r="AT4" s="1">
        <v>49</v>
      </c>
      <c r="AU4" s="1"/>
    </row>
    <row r="5" spans="1:47" s="36" customFormat="1" ht="12.75">
      <c r="A5" s="4">
        <v>3</v>
      </c>
      <c r="B5" s="37">
        <f>SUM(K5:AU5)</f>
        <v>1303</v>
      </c>
      <c r="C5" s="38">
        <f>COUNT(K5:AU5)</f>
        <v>28</v>
      </c>
      <c r="D5" s="38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722</v>
      </c>
      <c r="E5" s="38">
        <f>IF(COUNT(K5:AU5)&lt;22,IF(COUNT(K5:AU5)&gt;14,(COUNT(K5:AU5)-15),0)*20,120)</f>
        <v>120</v>
      </c>
      <c r="F5" s="45">
        <f t="shared" si="0"/>
        <v>842</v>
      </c>
      <c r="G5" s="39" t="s">
        <v>50</v>
      </c>
      <c r="H5" s="39" t="s">
        <v>51</v>
      </c>
      <c r="I5" s="16">
        <v>1942</v>
      </c>
      <c r="J5" s="16" t="s">
        <v>52</v>
      </c>
      <c r="K5" s="4">
        <v>44</v>
      </c>
      <c r="L5" s="4">
        <v>48</v>
      </c>
      <c r="M5" s="1">
        <v>44</v>
      </c>
      <c r="N5" s="4">
        <v>45</v>
      </c>
      <c r="O5" s="1">
        <v>47</v>
      </c>
      <c r="P5" s="1">
        <v>46</v>
      </c>
      <c r="Q5" s="1">
        <v>45</v>
      </c>
      <c r="R5" s="1">
        <v>50</v>
      </c>
      <c r="S5" s="1">
        <v>47</v>
      </c>
      <c r="T5" s="1">
        <v>49</v>
      </c>
      <c r="U5" s="1"/>
      <c r="V5" s="4">
        <v>42</v>
      </c>
      <c r="W5" s="1">
        <v>49</v>
      </c>
      <c r="X5" s="4">
        <v>49</v>
      </c>
      <c r="Y5" s="1">
        <v>46</v>
      </c>
      <c r="Z5" s="1">
        <v>48</v>
      </c>
      <c r="AA5" s="1">
        <v>42</v>
      </c>
      <c r="AB5" s="1">
        <v>48</v>
      </c>
      <c r="AC5" s="4">
        <v>47</v>
      </c>
      <c r="AD5" s="1">
        <v>44</v>
      </c>
      <c r="AE5" s="1">
        <v>44</v>
      </c>
      <c r="AF5" s="1">
        <v>49</v>
      </c>
      <c r="AG5" s="1"/>
      <c r="AH5" s="1"/>
      <c r="AI5" s="1">
        <v>48</v>
      </c>
      <c r="AJ5" s="1">
        <v>48</v>
      </c>
      <c r="AK5" s="1"/>
      <c r="AL5" s="1">
        <v>47</v>
      </c>
      <c r="AM5" s="1">
        <v>48</v>
      </c>
      <c r="AN5" s="1">
        <v>46</v>
      </c>
      <c r="AO5" s="1">
        <v>46</v>
      </c>
      <c r="AP5" s="1"/>
      <c r="AQ5" s="1"/>
      <c r="AR5" s="1">
        <v>47</v>
      </c>
      <c r="AS5" s="1"/>
      <c r="AT5" s="1"/>
      <c r="AU5" s="1"/>
    </row>
    <row r="6" spans="1:47" s="36" customFormat="1" ht="12.75">
      <c r="A6" s="4">
        <v>4</v>
      </c>
      <c r="B6" s="37">
        <f>SUM(K6:AU6)</f>
        <v>907</v>
      </c>
      <c r="C6" s="38">
        <f>COUNT(K6:AU6)</f>
        <v>19</v>
      </c>
      <c r="D6" s="38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728</v>
      </c>
      <c r="E6" s="38">
        <f>IF(COUNT(K6:AU6)&lt;22,IF(COUNT(K6:AU6)&gt;14,(COUNT(K6:AU6)-15),0)*20,120)</f>
        <v>80</v>
      </c>
      <c r="F6" s="45">
        <f t="shared" si="0"/>
        <v>808</v>
      </c>
      <c r="G6" s="39" t="s">
        <v>83</v>
      </c>
      <c r="H6" s="39" t="s">
        <v>84</v>
      </c>
      <c r="I6" s="16">
        <v>1940</v>
      </c>
      <c r="J6" s="16"/>
      <c r="K6" s="26"/>
      <c r="L6" s="1"/>
      <c r="M6" s="1">
        <v>45</v>
      </c>
      <c r="N6" s="4">
        <v>47</v>
      </c>
      <c r="O6" s="1"/>
      <c r="P6" s="1">
        <v>47</v>
      </c>
      <c r="Q6" s="1">
        <v>46</v>
      </c>
      <c r="R6" s="1">
        <v>49</v>
      </c>
      <c r="S6" s="1"/>
      <c r="T6" s="1">
        <v>50</v>
      </c>
      <c r="U6" s="1">
        <v>50</v>
      </c>
      <c r="V6" s="1"/>
      <c r="W6" s="1">
        <v>50</v>
      </c>
      <c r="X6" s="4">
        <v>50</v>
      </c>
      <c r="Y6" s="1">
        <v>47</v>
      </c>
      <c r="Z6" s="1">
        <v>49</v>
      </c>
      <c r="AA6" s="1">
        <v>43</v>
      </c>
      <c r="AB6" s="1">
        <v>49</v>
      </c>
      <c r="AC6" s="1"/>
      <c r="AD6" s="1">
        <v>46</v>
      </c>
      <c r="AE6" s="1"/>
      <c r="AF6" s="1"/>
      <c r="AG6" s="1">
        <v>45</v>
      </c>
      <c r="AH6" s="1">
        <v>48</v>
      </c>
      <c r="AI6" s="1"/>
      <c r="AJ6" s="1"/>
      <c r="AK6" s="1"/>
      <c r="AL6" s="1"/>
      <c r="AM6" s="1"/>
      <c r="AN6" s="1">
        <v>48</v>
      </c>
      <c r="AO6" s="1"/>
      <c r="AP6" s="1">
        <v>49</v>
      </c>
      <c r="AQ6" s="1">
        <v>49</v>
      </c>
      <c r="AR6" s="1"/>
      <c r="AS6" s="1"/>
      <c r="AT6" s="1"/>
      <c r="AU6" s="1"/>
    </row>
    <row r="7" spans="1:47" s="36" customFormat="1" ht="22.5">
      <c r="A7" s="4">
        <v>5</v>
      </c>
      <c r="B7" s="37">
        <f>SUM(K7:AU7)</f>
        <v>872</v>
      </c>
      <c r="C7" s="38">
        <f>COUNT(K7:AU7)</f>
        <v>18</v>
      </c>
      <c r="D7" s="38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732</v>
      </c>
      <c r="E7" s="38">
        <f>IF(COUNT(K7:AU7)&lt;22,IF(COUNT(K7:AU7)&gt;14,(COUNT(K7:AU7)-15),0)*20,120)</f>
        <v>60</v>
      </c>
      <c r="F7" s="45">
        <f t="shared" si="0"/>
        <v>792</v>
      </c>
      <c r="G7" s="39" t="s">
        <v>60</v>
      </c>
      <c r="H7" s="39" t="s">
        <v>61</v>
      </c>
      <c r="I7" s="16">
        <v>1938</v>
      </c>
      <c r="J7" s="16" t="s">
        <v>58</v>
      </c>
      <c r="K7" s="42">
        <v>49</v>
      </c>
      <c r="L7" s="1"/>
      <c r="M7" s="1"/>
      <c r="N7" s="4">
        <v>49</v>
      </c>
      <c r="O7" s="1"/>
      <c r="P7" s="1">
        <v>49</v>
      </c>
      <c r="Q7" s="1"/>
      <c r="R7" s="1">
        <v>47</v>
      </c>
      <c r="S7" s="1">
        <v>48</v>
      </c>
      <c r="T7" s="1"/>
      <c r="U7" s="1"/>
      <c r="V7" s="4">
        <v>47</v>
      </c>
      <c r="W7" s="1"/>
      <c r="X7" s="1"/>
      <c r="Y7" s="1"/>
      <c r="Z7" s="1"/>
      <c r="AA7" s="1">
        <v>47</v>
      </c>
      <c r="AB7" s="1"/>
      <c r="AC7" s="1"/>
      <c r="AD7" s="1">
        <v>48</v>
      </c>
      <c r="AE7" s="1">
        <v>46</v>
      </c>
      <c r="AF7" s="4">
        <v>49</v>
      </c>
      <c r="AG7" s="1">
        <v>48</v>
      </c>
      <c r="AH7" s="1"/>
      <c r="AI7" s="4">
        <v>50</v>
      </c>
      <c r="AJ7" s="1"/>
      <c r="AK7" s="1"/>
      <c r="AL7" s="1">
        <v>49</v>
      </c>
      <c r="AM7" s="1"/>
      <c r="AN7" s="1"/>
      <c r="AO7" s="1">
        <v>48</v>
      </c>
      <c r="AP7" s="1"/>
      <c r="AQ7" s="4">
        <v>49</v>
      </c>
      <c r="AR7" s="1">
        <v>49</v>
      </c>
      <c r="AS7" s="1">
        <v>50</v>
      </c>
      <c r="AT7" s="1">
        <v>50</v>
      </c>
      <c r="AU7" s="1"/>
    </row>
    <row r="8" spans="1:47" s="36" customFormat="1" ht="22.5">
      <c r="A8" s="4">
        <v>6</v>
      </c>
      <c r="B8" s="37">
        <f>SUM(L8:AU8)</f>
        <v>589</v>
      </c>
      <c r="C8" s="38">
        <f>COUNT(L8:AU8)</f>
        <v>12</v>
      </c>
      <c r="D8" s="38">
        <f>IF(COUNT(L8:AU8)&gt;0,LARGE(L8:AU8,1),0)+IF(COUNT(L8:AU8)&gt;1,LARGE(L8:AU8,2),0)+IF(COUNT(L8:AU8)&gt;2,LARGE(L8:AU8,3),0)+IF(COUNT(L8:AU8)&gt;3,LARGE(L8:AU8,4),0)+IF(COUNT(L8:AU8)&gt;4,LARGE(L8:AU8,5),0)+IF(COUNT(L8:AU8)&gt;5,LARGE(L8:AU8,6),0)+IF(COUNT(L8:AU8)&gt;6,LARGE(L8:AU8,7),0)+IF(COUNT(L8:AU8)&gt;7,LARGE(L8:AU8,8),0)+IF(COUNT(L8:AU8)&gt;8,LARGE(L8:AU8,9),0)+IF(COUNT(L8:AU8)&gt;9,LARGE(L8:AU8,10),0)+IF(COUNT(L8:AU8)&gt;10,LARGE(L8:AU8,11),0)+IF(COUNT(L8:AU8)&gt;11,LARGE(L8:AU8,12),0)+IF(COUNT(L8:AU8)&gt;12,LARGE(L8:AU8,13),0)+IF(COUNT(L8:AU8)&gt;13,LARGE(L8:AU8,14),0)+IF(COUNT(L8:AU8)&gt;14,LARGE(L8:AU8,15),0)</f>
        <v>589</v>
      </c>
      <c r="E8" s="38">
        <f>IF(COUNT(L8:AU8)&lt;22,IF(COUNT(L8:AU8)&gt;14,(COUNT(L8:AU8)-15),0)*20,120)</f>
        <v>0</v>
      </c>
      <c r="F8" s="45">
        <f t="shared" si="0"/>
        <v>589</v>
      </c>
      <c r="G8" s="39" t="s">
        <v>80</v>
      </c>
      <c r="H8" s="39" t="s">
        <v>81</v>
      </c>
      <c r="I8" s="16">
        <v>1942</v>
      </c>
      <c r="J8" s="16" t="s">
        <v>82</v>
      </c>
      <c r="K8" s="37"/>
      <c r="L8" s="1"/>
      <c r="M8" s="1">
        <v>49</v>
      </c>
      <c r="N8" s="1"/>
      <c r="O8" s="1"/>
      <c r="P8" s="1"/>
      <c r="Q8" s="1"/>
      <c r="R8" s="1"/>
      <c r="S8" s="1">
        <v>49</v>
      </c>
      <c r="T8" s="4">
        <v>49</v>
      </c>
      <c r="U8" s="1"/>
      <c r="V8" s="4">
        <v>49</v>
      </c>
      <c r="W8" s="4">
        <v>49</v>
      </c>
      <c r="X8" s="1"/>
      <c r="Y8" s="1">
        <v>49</v>
      </c>
      <c r="Z8" s="1"/>
      <c r="AA8" s="1">
        <v>49</v>
      </c>
      <c r="AB8" s="1"/>
      <c r="AC8" s="4">
        <v>49</v>
      </c>
      <c r="AD8" s="1">
        <v>49</v>
      </c>
      <c r="AE8" s="1">
        <v>48</v>
      </c>
      <c r="AF8" s="1"/>
      <c r="AG8" s="1"/>
      <c r="AH8" s="1"/>
      <c r="AI8" s="1"/>
      <c r="AJ8" s="1"/>
      <c r="AK8" s="1"/>
      <c r="AL8" s="1"/>
      <c r="AM8" s="1"/>
      <c r="AN8" s="1"/>
      <c r="AO8" s="1">
        <v>50</v>
      </c>
      <c r="AP8" s="1"/>
      <c r="AQ8" s="1"/>
      <c r="AR8" s="1"/>
      <c r="AS8" s="1">
        <v>50</v>
      </c>
      <c r="AT8" s="1"/>
      <c r="AU8" s="1"/>
    </row>
    <row r="9" spans="1:47" s="36" customFormat="1" ht="12.75">
      <c r="A9" s="4">
        <v>7</v>
      </c>
      <c r="B9" s="37">
        <f>SUM(K9:AU9)</f>
        <v>579</v>
      </c>
      <c r="C9" s="38">
        <f>COUNT(K9:AU9)</f>
        <v>12</v>
      </c>
      <c r="D9" s="38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579</v>
      </c>
      <c r="E9" s="38">
        <f>IF(COUNT(K9:AU9)&lt;22,IF(COUNT(K9:AU9)&gt;14,(COUNT(K9:AU9)-15),0)*20,120)</f>
        <v>0</v>
      </c>
      <c r="F9" s="45">
        <f t="shared" si="0"/>
        <v>579</v>
      </c>
      <c r="G9" s="48" t="s">
        <v>86</v>
      </c>
      <c r="H9" s="48" t="s">
        <v>87</v>
      </c>
      <c r="I9" s="48">
        <v>1939</v>
      </c>
      <c r="J9" s="48" t="s">
        <v>85</v>
      </c>
      <c r="K9" s="1"/>
      <c r="L9" s="1"/>
      <c r="M9" s="1"/>
      <c r="N9" s="4">
        <v>48</v>
      </c>
      <c r="O9" s="1"/>
      <c r="P9" s="4">
        <v>46</v>
      </c>
      <c r="Q9" s="1"/>
      <c r="R9" s="1">
        <v>48</v>
      </c>
      <c r="S9" s="1"/>
      <c r="T9" s="4">
        <v>48</v>
      </c>
      <c r="U9" s="1"/>
      <c r="V9" s="1">
        <v>50</v>
      </c>
      <c r="W9" s="1"/>
      <c r="X9" s="1"/>
      <c r="Y9" s="1">
        <v>48</v>
      </c>
      <c r="Z9" s="1"/>
      <c r="AA9" s="1">
        <v>48</v>
      </c>
      <c r="AB9" s="1"/>
      <c r="AC9" s="4">
        <v>48</v>
      </c>
      <c r="AD9" s="1"/>
      <c r="AE9" s="1">
        <v>47</v>
      </c>
      <c r="AF9" s="1"/>
      <c r="AG9" s="1"/>
      <c r="AH9" s="1">
        <v>49</v>
      </c>
      <c r="AI9" s="1"/>
      <c r="AJ9" s="1"/>
      <c r="AK9" s="1"/>
      <c r="AL9" s="1"/>
      <c r="AM9" s="1"/>
      <c r="AN9" s="1"/>
      <c r="AO9" s="1"/>
      <c r="AP9" s="1"/>
      <c r="AQ9" s="1"/>
      <c r="AR9" s="4">
        <v>50</v>
      </c>
      <c r="AS9" s="1">
        <v>49</v>
      </c>
      <c r="AT9" s="1"/>
      <c r="AU9" s="1"/>
    </row>
  </sheetData>
  <sheetProtection/>
  <autoFilter ref="A2:AU2"/>
  <mergeCells count="1">
    <mergeCell ref="A1:J1"/>
  </mergeCells>
  <hyperlinks>
    <hyperlink ref="H5" r:id="rId1" display="http://my1.raceresult.com/details/results.php?sl=6.9385.de.2.Ergebnislisten%7CErgebnisliste%20AK&amp;pp=22"/>
    <hyperlink ref="H3" r:id="rId2" display="http://my2.raceresult.com/details/results.php?sl=6.8504.de.4.Internet%7CI30_Ergebnisliste_pro_Lauf&amp;pp=328"/>
    <hyperlink ref="H7" r:id="rId3" display="http://my2.raceresult.com/details/results.php?sl=6.8504.de.4.Internet%7CI30_Ergebnisliste_pro_Lauf&amp;pp=170"/>
    <hyperlink ref="H4" r:id="rId4" display="http://my2.raceresult.com/details/results.php?sl=6.8504.de.4.Internet%7CI30_Ergebnisliste_pro_Lauf&amp;pp=334"/>
    <hyperlink ref="G8" r:id="rId5" display="http://my3.raceresult.com/details/results.php?sl=6.9107.de.0.Ergebnislisten%7CZieleinlaufliste&amp;pp=136"/>
    <hyperlink ref="G6" r:id="rId6" display="http://my3.raceresult.com/details/results.php?sl=6.9107.de.0.Ergebnislisten%7CZieleinlaufliste&amp;pp=80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7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45"/>
  <sheetViews>
    <sheetView showGridLines="0" zoomScalePageLayoutView="0" workbookViewId="0" topLeftCell="A1">
      <pane ySplit="2" topLeftCell="BM3" activePane="bottomLeft" state="frozen"/>
      <selection pane="topLeft" activeCell="T1" sqref="T1:T16384"/>
      <selection pane="bottomLeft" activeCell="G11" sqref="G11"/>
    </sheetView>
  </sheetViews>
  <sheetFormatPr defaultColWidth="11.421875" defaultRowHeight="12.75"/>
  <cols>
    <col min="1" max="1" width="4.28125" style="13" customWidth="1"/>
    <col min="2" max="2" width="4.7109375" style="14" customWidth="1"/>
    <col min="3" max="3" width="3.421875" style="14" customWidth="1"/>
    <col min="4" max="5" width="4.7109375" style="14" customWidth="1"/>
    <col min="6" max="6" width="4.7109375" style="15" customWidth="1"/>
    <col min="7" max="8" width="10.7109375" style="24" customWidth="1"/>
    <col min="9" max="9" width="5.8515625" style="24" customWidth="1"/>
    <col min="10" max="10" width="12.00390625" style="24" bestFit="1" customWidth="1"/>
    <col min="11" max="47" width="2.7109375" style="24" customWidth="1"/>
    <col min="48" max="16384" width="11.421875" style="24" customWidth="1"/>
  </cols>
  <sheetData>
    <row r="1" spans="1:47" s="11" customFormat="1" ht="18.75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s="12" customFormat="1" ht="102.75">
      <c r="A2" s="9" t="s">
        <v>46</v>
      </c>
      <c r="B2" s="8" t="s">
        <v>45</v>
      </c>
      <c r="C2" s="7" t="s">
        <v>44</v>
      </c>
      <c r="D2" s="7" t="s">
        <v>43</v>
      </c>
      <c r="E2" s="7" t="s">
        <v>42</v>
      </c>
      <c r="F2" s="22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5" t="s">
        <v>36</v>
      </c>
      <c r="L2" s="5" t="s">
        <v>35</v>
      </c>
      <c r="M2" s="5" t="s">
        <v>34</v>
      </c>
      <c r="N2" s="5" t="s">
        <v>33</v>
      </c>
      <c r="O2" s="5" t="s">
        <v>32</v>
      </c>
      <c r="P2" s="5" t="s">
        <v>31</v>
      </c>
      <c r="Q2" s="5" t="s">
        <v>30</v>
      </c>
      <c r="R2" s="5" t="s">
        <v>29</v>
      </c>
      <c r="S2" s="5" t="s">
        <v>28</v>
      </c>
      <c r="T2" s="5" t="s">
        <v>27</v>
      </c>
      <c r="U2" s="5" t="s">
        <v>26</v>
      </c>
      <c r="V2" s="5" t="s">
        <v>25</v>
      </c>
      <c r="W2" s="5" t="s">
        <v>24</v>
      </c>
      <c r="X2" s="5" t="s">
        <v>23</v>
      </c>
      <c r="Y2" s="5" t="s">
        <v>22</v>
      </c>
      <c r="Z2" s="5" t="s">
        <v>21</v>
      </c>
      <c r="AA2" s="5" t="s">
        <v>20</v>
      </c>
      <c r="AB2" s="5" t="s">
        <v>19</v>
      </c>
      <c r="AC2" s="5" t="s">
        <v>18</v>
      </c>
      <c r="AD2" s="5" t="s">
        <v>17</v>
      </c>
      <c r="AE2" s="5" t="s">
        <v>16</v>
      </c>
      <c r="AF2" s="5" t="s">
        <v>15</v>
      </c>
      <c r="AG2" s="5" t="s">
        <v>14</v>
      </c>
      <c r="AH2" s="5" t="s">
        <v>13</v>
      </c>
      <c r="AI2" s="5" t="s">
        <v>12</v>
      </c>
      <c r="AJ2" s="5" t="s">
        <v>11</v>
      </c>
      <c r="AK2" s="5" t="s">
        <v>10</v>
      </c>
      <c r="AL2" s="5" t="s">
        <v>9</v>
      </c>
      <c r="AM2" s="5" t="s">
        <v>8</v>
      </c>
      <c r="AN2" s="5" t="s">
        <v>7</v>
      </c>
      <c r="AO2" s="5" t="s">
        <v>6</v>
      </c>
      <c r="AP2" s="5" t="s">
        <v>5</v>
      </c>
      <c r="AQ2" s="5" t="s">
        <v>4</v>
      </c>
      <c r="AR2" s="5" t="s">
        <v>3</v>
      </c>
      <c r="AS2" s="5" t="s">
        <v>2</v>
      </c>
      <c r="AT2" s="5" t="s">
        <v>1</v>
      </c>
      <c r="AU2" s="5" t="s">
        <v>0</v>
      </c>
    </row>
    <row r="3" spans="1:47" s="12" customFormat="1" ht="13.5" customHeight="1">
      <c r="A3" s="4">
        <v>1</v>
      </c>
      <c r="B3" s="3">
        <f aca="true" t="shared" si="0" ref="B3:B27">SUM(K3:AU3)</f>
        <v>840</v>
      </c>
      <c r="C3" s="2">
        <f aca="true" t="shared" si="1" ref="C3:C27">COUNT(K3:AU3)</f>
        <v>17</v>
      </c>
      <c r="D3" s="2">
        <f aca="true" t="shared" si="2" ref="D3:D27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744</v>
      </c>
      <c r="E3" s="2">
        <f aca="true" t="shared" si="3" ref="E3:E27">IF(COUNT(K3:AU3)&lt;22,IF(COUNT(K3:AU3)&gt;14,(COUNT(K3:AU3)-15),0)*20,120)</f>
        <v>40</v>
      </c>
      <c r="F3" s="23">
        <f aca="true" t="shared" si="4" ref="F3:F27">D3+E3</f>
        <v>784</v>
      </c>
      <c r="G3" s="14" t="s">
        <v>63</v>
      </c>
      <c r="H3" s="14" t="s">
        <v>64</v>
      </c>
      <c r="I3" s="16">
        <v>1936</v>
      </c>
      <c r="J3" s="16" t="s">
        <v>65</v>
      </c>
      <c r="K3" s="1">
        <v>50</v>
      </c>
      <c r="L3" s="1">
        <v>50</v>
      </c>
      <c r="M3" s="1">
        <v>50</v>
      </c>
      <c r="N3" s="1">
        <v>50</v>
      </c>
      <c r="O3" s="1"/>
      <c r="P3" s="1">
        <v>48</v>
      </c>
      <c r="Q3" s="1"/>
      <c r="R3" s="1">
        <v>50</v>
      </c>
      <c r="S3" s="1"/>
      <c r="T3" s="1">
        <v>49</v>
      </c>
      <c r="U3" s="1"/>
      <c r="V3" s="1">
        <v>49</v>
      </c>
      <c r="W3" s="1">
        <v>50</v>
      </c>
      <c r="X3" s="1"/>
      <c r="Y3" s="1"/>
      <c r="Z3" s="1">
        <v>50</v>
      </c>
      <c r="AA3" s="1"/>
      <c r="AB3" s="1"/>
      <c r="AC3" s="1"/>
      <c r="AD3" s="1"/>
      <c r="AE3" s="1"/>
      <c r="AF3" s="1"/>
      <c r="AG3" s="1"/>
      <c r="AH3" s="1"/>
      <c r="AI3" s="1">
        <v>48</v>
      </c>
      <c r="AJ3" s="1">
        <v>49</v>
      </c>
      <c r="AK3" s="1"/>
      <c r="AL3" s="1"/>
      <c r="AM3" s="1">
        <v>50</v>
      </c>
      <c r="AN3" s="1"/>
      <c r="AO3" s="1"/>
      <c r="AP3" s="1"/>
      <c r="AQ3" s="1">
        <v>50</v>
      </c>
      <c r="AR3" s="1">
        <v>50</v>
      </c>
      <c r="AS3" s="1">
        <v>48</v>
      </c>
      <c r="AT3" s="1">
        <v>49</v>
      </c>
      <c r="AU3" s="1"/>
    </row>
    <row r="4" spans="1:47" s="12" customFormat="1" ht="13.5" customHeight="1">
      <c r="A4" s="4">
        <v>2</v>
      </c>
      <c r="B4" s="3">
        <f t="shared" si="0"/>
        <v>450</v>
      </c>
      <c r="C4" s="2">
        <f t="shared" si="1"/>
        <v>9</v>
      </c>
      <c r="D4" s="2">
        <f t="shared" si="2"/>
        <v>450</v>
      </c>
      <c r="E4" s="2">
        <f t="shared" si="3"/>
        <v>0</v>
      </c>
      <c r="F4" s="23">
        <f t="shared" si="4"/>
        <v>450</v>
      </c>
      <c r="G4" s="24" t="s">
        <v>88</v>
      </c>
      <c r="H4" s="24" t="s">
        <v>89</v>
      </c>
      <c r="I4" s="24">
        <v>1934</v>
      </c>
      <c r="J4" s="24" t="s">
        <v>90</v>
      </c>
      <c r="K4" s="1"/>
      <c r="L4" s="1"/>
      <c r="M4" s="1"/>
      <c r="N4" s="1"/>
      <c r="O4" s="1"/>
      <c r="P4" s="1"/>
      <c r="Q4" s="1"/>
      <c r="R4" s="1"/>
      <c r="S4" s="1"/>
      <c r="T4" s="4">
        <v>50</v>
      </c>
      <c r="U4" s="1"/>
      <c r="V4" s="1"/>
      <c r="W4" s="1"/>
      <c r="X4" s="1"/>
      <c r="Y4" s="1"/>
      <c r="Z4" s="1"/>
      <c r="AA4" s="1"/>
      <c r="AB4" s="1">
        <v>50</v>
      </c>
      <c r="AC4" s="1"/>
      <c r="AD4" s="1">
        <v>50</v>
      </c>
      <c r="AE4" s="1">
        <v>50</v>
      </c>
      <c r="AF4" s="1">
        <v>50</v>
      </c>
      <c r="AG4" s="1">
        <v>50</v>
      </c>
      <c r="AH4" s="1"/>
      <c r="AI4" s="1"/>
      <c r="AJ4" s="1">
        <v>50</v>
      </c>
      <c r="AK4" s="4">
        <v>50</v>
      </c>
      <c r="AL4" s="1"/>
      <c r="AM4" s="1"/>
      <c r="AN4" s="1"/>
      <c r="AO4" s="1"/>
      <c r="AP4" s="4">
        <v>50</v>
      </c>
      <c r="AQ4" s="1"/>
      <c r="AR4" s="1"/>
      <c r="AS4" s="1"/>
      <c r="AT4" s="1"/>
      <c r="AU4" s="1"/>
    </row>
    <row r="5" spans="1:47" s="12" customFormat="1" ht="13.5" customHeight="1">
      <c r="A5" s="4">
        <v>3</v>
      </c>
      <c r="B5" s="3">
        <f t="shared" si="0"/>
        <v>343</v>
      </c>
      <c r="C5" s="2">
        <f t="shared" si="1"/>
        <v>7</v>
      </c>
      <c r="D5" s="2">
        <f t="shared" si="2"/>
        <v>343</v>
      </c>
      <c r="E5" s="2">
        <f t="shared" si="3"/>
        <v>0</v>
      </c>
      <c r="F5" s="23">
        <f t="shared" si="4"/>
        <v>343</v>
      </c>
      <c r="G5" s="24" t="s">
        <v>77</v>
      </c>
      <c r="H5" s="24" t="s">
        <v>78</v>
      </c>
      <c r="I5" s="25">
        <v>1936</v>
      </c>
      <c r="J5" s="25" t="s">
        <v>79</v>
      </c>
      <c r="K5" s="24">
        <v>50</v>
      </c>
      <c r="L5" s="25"/>
      <c r="M5" s="1"/>
      <c r="N5" s="1"/>
      <c r="O5" s="1"/>
      <c r="P5" s="1"/>
      <c r="Q5" s="1"/>
      <c r="R5" s="1"/>
      <c r="S5" s="1"/>
      <c r="T5" s="1"/>
      <c r="U5" s="1"/>
      <c r="V5" s="1">
        <v>48</v>
      </c>
      <c r="W5" s="1">
        <v>49</v>
      </c>
      <c r="X5" s="1"/>
      <c r="Y5" s="1"/>
      <c r="Z5" s="1">
        <v>49</v>
      </c>
      <c r="AA5" s="1"/>
      <c r="AB5" s="1"/>
      <c r="AC5" s="1">
        <v>50</v>
      </c>
      <c r="AD5" s="1"/>
      <c r="AE5" s="1"/>
      <c r="AF5" s="1"/>
      <c r="AG5" s="1"/>
      <c r="AH5" s="1"/>
      <c r="AI5" s="1">
        <v>47</v>
      </c>
      <c r="AJ5" s="1"/>
      <c r="AK5" s="1">
        <v>50</v>
      </c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12" customFormat="1" ht="12.75">
      <c r="A6" s="4">
        <v>4</v>
      </c>
      <c r="B6" s="3">
        <f t="shared" si="0"/>
        <v>297</v>
      </c>
      <c r="C6" s="2">
        <f t="shared" si="1"/>
        <v>6</v>
      </c>
      <c r="D6" s="2">
        <f t="shared" si="2"/>
        <v>297</v>
      </c>
      <c r="E6" s="2">
        <f t="shared" si="3"/>
        <v>0</v>
      </c>
      <c r="F6" s="23">
        <f t="shared" si="4"/>
        <v>297</v>
      </c>
      <c r="G6" s="24" t="s">
        <v>74</v>
      </c>
      <c r="H6" s="24" t="s">
        <v>75</v>
      </c>
      <c r="I6" s="25">
        <v>1937</v>
      </c>
      <c r="J6" s="25" t="s">
        <v>76</v>
      </c>
      <c r="K6" s="1">
        <v>49</v>
      </c>
      <c r="L6" s="1"/>
      <c r="M6" s="1"/>
      <c r="N6" s="1"/>
      <c r="O6" s="1"/>
      <c r="P6" s="1">
        <v>49</v>
      </c>
      <c r="Q6" s="1"/>
      <c r="R6" s="1"/>
      <c r="S6" s="1"/>
      <c r="T6" s="1">
        <v>50</v>
      </c>
      <c r="U6" s="1"/>
      <c r="V6" s="1">
        <v>50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>
        <v>49</v>
      </c>
      <c r="AT6" s="1">
        <v>50</v>
      </c>
      <c r="AU6" s="1"/>
    </row>
    <row r="7" spans="1:47" s="12" customFormat="1" ht="12.75">
      <c r="A7" s="4">
        <v>14</v>
      </c>
      <c r="B7" s="3">
        <f t="shared" si="0"/>
        <v>0</v>
      </c>
      <c r="C7" s="2">
        <f t="shared" si="1"/>
        <v>0</v>
      </c>
      <c r="D7" s="2">
        <f t="shared" si="2"/>
        <v>0</v>
      </c>
      <c r="E7" s="2">
        <f t="shared" si="3"/>
        <v>0</v>
      </c>
      <c r="F7" s="23">
        <f t="shared" si="4"/>
        <v>0</v>
      </c>
      <c r="G7" s="47"/>
      <c r="H7" s="47"/>
      <c r="I7" s="47"/>
      <c r="J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2" customFormat="1" ht="12.75">
      <c r="A8" s="4">
        <v>13</v>
      </c>
      <c r="B8" s="3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0</v>
      </c>
      <c r="F8" s="23">
        <f t="shared" si="4"/>
        <v>0</v>
      </c>
      <c r="G8" s="47"/>
      <c r="H8" s="47"/>
      <c r="I8" s="47"/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12" customFormat="1" ht="12.75">
      <c r="A9" s="4">
        <v>12</v>
      </c>
      <c r="B9" s="3">
        <f t="shared" si="0"/>
        <v>0</v>
      </c>
      <c r="C9" s="2">
        <f t="shared" si="1"/>
        <v>0</v>
      </c>
      <c r="D9" s="2">
        <f t="shared" si="2"/>
        <v>0</v>
      </c>
      <c r="E9" s="2">
        <f t="shared" si="3"/>
        <v>0</v>
      </c>
      <c r="F9" s="23">
        <f t="shared" si="4"/>
        <v>0</v>
      </c>
      <c r="G9" s="47"/>
      <c r="H9" s="47"/>
      <c r="I9" s="47"/>
      <c r="J9" s="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12" customFormat="1" ht="12.75">
      <c r="A10" s="4">
        <v>15</v>
      </c>
      <c r="B10" s="3">
        <f t="shared" si="0"/>
        <v>0</v>
      </c>
      <c r="C10" s="2">
        <f t="shared" si="1"/>
        <v>0</v>
      </c>
      <c r="D10" s="2">
        <f t="shared" si="2"/>
        <v>0</v>
      </c>
      <c r="E10" s="2">
        <f t="shared" si="3"/>
        <v>0</v>
      </c>
      <c r="F10" s="23">
        <f t="shared" si="4"/>
        <v>0</v>
      </c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12" customFormat="1" ht="12.75">
      <c r="A11" s="4">
        <v>16</v>
      </c>
      <c r="B11" s="3">
        <f t="shared" si="0"/>
        <v>0</v>
      </c>
      <c r="C11" s="2">
        <f t="shared" si="1"/>
        <v>0</v>
      </c>
      <c r="D11" s="2">
        <f t="shared" si="2"/>
        <v>0</v>
      </c>
      <c r="E11" s="2">
        <f t="shared" si="3"/>
        <v>0</v>
      </c>
      <c r="F11" s="23">
        <f t="shared" si="4"/>
        <v>0</v>
      </c>
      <c r="G11" s="28"/>
      <c r="H11" s="28"/>
      <c r="I11" s="28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2" customFormat="1" ht="12.75">
      <c r="A12" s="4">
        <v>17</v>
      </c>
      <c r="B12" s="3">
        <f t="shared" si="0"/>
        <v>0</v>
      </c>
      <c r="C12" s="2">
        <f t="shared" si="1"/>
        <v>0</v>
      </c>
      <c r="D12" s="2">
        <f t="shared" si="2"/>
        <v>0</v>
      </c>
      <c r="E12" s="2">
        <f t="shared" si="3"/>
        <v>0</v>
      </c>
      <c r="F12" s="23">
        <f t="shared" si="4"/>
        <v>0</v>
      </c>
      <c r="G12" s="28"/>
      <c r="H12" s="28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2" customFormat="1" ht="12.75">
      <c r="A13" s="4">
        <v>18</v>
      </c>
      <c r="B13" s="3">
        <f t="shared" si="0"/>
        <v>0</v>
      </c>
      <c r="C13" s="2">
        <f t="shared" si="1"/>
        <v>0</v>
      </c>
      <c r="D13" s="2">
        <f t="shared" si="2"/>
        <v>0</v>
      </c>
      <c r="E13" s="2">
        <f t="shared" si="3"/>
        <v>0</v>
      </c>
      <c r="F13" s="23">
        <f t="shared" si="4"/>
        <v>0</v>
      </c>
      <c r="G13" s="28"/>
      <c r="H13" s="28"/>
      <c r="I13" s="28"/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12" customFormat="1" ht="12.75">
      <c r="A14" s="4">
        <v>19</v>
      </c>
      <c r="B14" s="3">
        <f t="shared" si="0"/>
        <v>0</v>
      </c>
      <c r="C14" s="2">
        <f t="shared" si="1"/>
        <v>0</v>
      </c>
      <c r="D14" s="2">
        <f t="shared" si="2"/>
        <v>0</v>
      </c>
      <c r="E14" s="2">
        <f t="shared" si="3"/>
        <v>0</v>
      </c>
      <c r="F14" s="23">
        <f t="shared" si="4"/>
        <v>0</v>
      </c>
      <c r="G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12" customFormat="1" ht="12.75">
      <c r="A15" s="4">
        <v>20</v>
      </c>
      <c r="B15" s="3">
        <f t="shared" si="0"/>
        <v>0</v>
      </c>
      <c r="C15" s="2">
        <f t="shared" si="1"/>
        <v>0</v>
      </c>
      <c r="D15" s="2">
        <f t="shared" si="2"/>
        <v>0</v>
      </c>
      <c r="E15" s="2">
        <f t="shared" si="3"/>
        <v>0</v>
      </c>
      <c r="F15" s="23">
        <f t="shared" si="4"/>
        <v>0</v>
      </c>
      <c r="G15" s="28"/>
      <c r="H15" s="28"/>
      <c r="I15" s="28"/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12" customFormat="1" ht="12.75">
      <c r="A16" s="4">
        <v>21</v>
      </c>
      <c r="B16" s="3">
        <f t="shared" si="0"/>
        <v>0</v>
      </c>
      <c r="C16" s="2">
        <f t="shared" si="1"/>
        <v>0</v>
      </c>
      <c r="D16" s="2">
        <f t="shared" si="2"/>
        <v>0</v>
      </c>
      <c r="E16" s="2">
        <f t="shared" si="3"/>
        <v>0</v>
      </c>
      <c r="F16" s="23">
        <f t="shared" si="4"/>
        <v>0</v>
      </c>
      <c r="G16" s="28"/>
      <c r="H16" s="28"/>
      <c r="I16" s="28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12" customFormat="1" ht="12.75">
      <c r="A17" s="4">
        <v>22</v>
      </c>
      <c r="B17" s="3">
        <f t="shared" si="0"/>
        <v>0</v>
      </c>
      <c r="C17" s="2">
        <f t="shared" si="1"/>
        <v>0</v>
      </c>
      <c r="D17" s="2">
        <f t="shared" si="2"/>
        <v>0</v>
      </c>
      <c r="E17" s="2">
        <f t="shared" si="3"/>
        <v>0</v>
      </c>
      <c r="F17" s="23">
        <f t="shared" si="4"/>
        <v>0</v>
      </c>
      <c r="G17" s="28"/>
      <c r="H17" s="28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12" customFormat="1" ht="12.75">
      <c r="A18" s="4">
        <v>23</v>
      </c>
      <c r="B18" s="3">
        <f t="shared" si="0"/>
        <v>0</v>
      </c>
      <c r="C18" s="2">
        <f t="shared" si="1"/>
        <v>0</v>
      </c>
      <c r="D18" s="2">
        <f t="shared" si="2"/>
        <v>0</v>
      </c>
      <c r="E18" s="2">
        <f t="shared" si="3"/>
        <v>0</v>
      </c>
      <c r="F18" s="23">
        <f t="shared" si="4"/>
        <v>0</v>
      </c>
      <c r="G18" s="28"/>
      <c r="H18" s="28"/>
      <c r="I18" s="28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12" customFormat="1" ht="12.75">
      <c r="A19" s="4">
        <v>24</v>
      </c>
      <c r="B19" s="3">
        <f t="shared" si="0"/>
        <v>0</v>
      </c>
      <c r="C19" s="2">
        <f t="shared" si="1"/>
        <v>0</v>
      </c>
      <c r="D19" s="2">
        <f t="shared" si="2"/>
        <v>0</v>
      </c>
      <c r="E19" s="2">
        <f t="shared" si="3"/>
        <v>0</v>
      </c>
      <c r="F19" s="23">
        <f t="shared" si="4"/>
        <v>0</v>
      </c>
      <c r="G19" s="28"/>
      <c r="H19" s="28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12" customFormat="1" ht="12.75">
      <c r="A20" s="4">
        <v>25</v>
      </c>
      <c r="B20" s="3">
        <f t="shared" si="0"/>
        <v>0</v>
      </c>
      <c r="C20" s="2">
        <f t="shared" si="1"/>
        <v>0</v>
      </c>
      <c r="D20" s="2">
        <f t="shared" si="2"/>
        <v>0</v>
      </c>
      <c r="E20" s="2">
        <f t="shared" si="3"/>
        <v>0</v>
      </c>
      <c r="F20" s="23">
        <f t="shared" si="4"/>
        <v>0</v>
      </c>
      <c r="G20" s="28"/>
      <c r="H20" s="28"/>
      <c r="I20" s="28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12" customFormat="1" ht="12.75">
      <c r="A21" s="4">
        <v>26</v>
      </c>
      <c r="B21" s="3">
        <f t="shared" si="0"/>
        <v>0</v>
      </c>
      <c r="C21" s="2">
        <f t="shared" si="1"/>
        <v>0</v>
      </c>
      <c r="D21" s="2">
        <f t="shared" si="2"/>
        <v>0</v>
      </c>
      <c r="E21" s="2">
        <f t="shared" si="3"/>
        <v>0</v>
      </c>
      <c r="F21" s="23">
        <f t="shared" si="4"/>
        <v>0</v>
      </c>
      <c r="G21" s="28"/>
      <c r="H21" s="28"/>
      <c r="I21" s="28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12" customFormat="1" ht="12.75">
      <c r="A22" s="4">
        <v>27</v>
      </c>
      <c r="B22" s="3">
        <f t="shared" si="0"/>
        <v>0</v>
      </c>
      <c r="C22" s="2">
        <f t="shared" si="1"/>
        <v>0</v>
      </c>
      <c r="D22" s="2">
        <f t="shared" si="2"/>
        <v>0</v>
      </c>
      <c r="E22" s="2">
        <f t="shared" si="3"/>
        <v>0</v>
      </c>
      <c r="F22" s="23">
        <f t="shared" si="4"/>
        <v>0</v>
      </c>
      <c r="G22" s="28"/>
      <c r="H22" s="28"/>
      <c r="I22" s="28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12" customFormat="1" ht="12.75">
      <c r="A23" s="4">
        <v>28</v>
      </c>
      <c r="B23" s="3">
        <f t="shared" si="0"/>
        <v>0</v>
      </c>
      <c r="C23" s="2">
        <f t="shared" si="1"/>
        <v>0</v>
      </c>
      <c r="D23" s="2">
        <f t="shared" si="2"/>
        <v>0</v>
      </c>
      <c r="E23" s="2">
        <f t="shared" si="3"/>
        <v>0</v>
      </c>
      <c r="F23" s="23">
        <f t="shared" si="4"/>
        <v>0</v>
      </c>
      <c r="G23" s="28"/>
      <c r="H23" s="28"/>
      <c r="I23" s="28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12" customFormat="1" ht="12.75">
      <c r="A24" s="4">
        <v>29</v>
      </c>
      <c r="B24" s="3">
        <f t="shared" si="0"/>
        <v>0</v>
      </c>
      <c r="C24" s="2">
        <f t="shared" si="1"/>
        <v>0</v>
      </c>
      <c r="D24" s="2">
        <f t="shared" si="2"/>
        <v>0</v>
      </c>
      <c r="E24" s="2">
        <f t="shared" si="3"/>
        <v>0</v>
      </c>
      <c r="F24" s="23">
        <f t="shared" si="4"/>
        <v>0</v>
      </c>
      <c r="G24" s="28"/>
      <c r="H24" s="28"/>
      <c r="I24" s="28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12" customFormat="1" ht="12.75">
      <c r="A25" s="4">
        <v>30</v>
      </c>
      <c r="B25" s="3">
        <f t="shared" si="0"/>
        <v>0</v>
      </c>
      <c r="C25" s="2">
        <f t="shared" si="1"/>
        <v>0</v>
      </c>
      <c r="D25" s="2">
        <f t="shared" si="2"/>
        <v>0</v>
      </c>
      <c r="E25" s="2">
        <f t="shared" si="3"/>
        <v>0</v>
      </c>
      <c r="F25" s="23">
        <f t="shared" si="4"/>
        <v>0</v>
      </c>
      <c r="G25" s="28"/>
      <c r="H25" s="28"/>
      <c r="I25" s="28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12" customFormat="1" ht="12.75">
      <c r="A26" s="4">
        <v>31</v>
      </c>
      <c r="B26" s="3">
        <f t="shared" si="0"/>
        <v>0</v>
      </c>
      <c r="C26" s="2">
        <f t="shared" si="1"/>
        <v>0</v>
      </c>
      <c r="D26" s="2">
        <f t="shared" si="2"/>
        <v>0</v>
      </c>
      <c r="E26" s="2">
        <f t="shared" si="3"/>
        <v>0</v>
      </c>
      <c r="F26" s="23">
        <f t="shared" si="4"/>
        <v>0</v>
      </c>
      <c r="G26" s="28"/>
      <c r="H26" s="28"/>
      <c r="I26" s="28"/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12" customFormat="1" ht="12.75">
      <c r="A27" s="4">
        <v>32</v>
      </c>
      <c r="B27" s="3">
        <f t="shared" si="0"/>
        <v>0</v>
      </c>
      <c r="C27" s="2">
        <f t="shared" si="1"/>
        <v>0</v>
      </c>
      <c r="D27" s="2">
        <f t="shared" si="2"/>
        <v>0</v>
      </c>
      <c r="E27" s="2">
        <f t="shared" si="3"/>
        <v>0</v>
      </c>
      <c r="F27" s="23">
        <f t="shared" si="4"/>
        <v>0</v>
      </c>
      <c r="G27" s="28"/>
      <c r="H27" s="28"/>
      <c r="I27" s="28"/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12" customFormat="1" ht="12.75">
      <c r="A28" s="4">
        <v>33</v>
      </c>
      <c r="B28" s="3">
        <f aca="true" t="shared" si="5" ref="B28:B45">SUM(K28:AU28)</f>
        <v>0</v>
      </c>
      <c r="C28" s="2">
        <f aca="true" t="shared" si="6" ref="C28:C45">COUNT(K28:AU28)</f>
        <v>0</v>
      </c>
      <c r="D28" s="2">
        <f aca="true" t="shared" si="7" ref="D28:D45">IF(COUNT(K28:AU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+IF(COUNT(K28:AU28)&gt;7,LARGE(K28:AU28,8),0)+IF(COUNT(K28:AU28)&gt;8,LARGE(K28:AU28,9),0)+IF(COUNT(K28:AU28)&gt;9,LARGE(K28:AU28,10),0)+IF(COUNT(K28:AU28)&gt;10,LARGE(K28:AU28,11),0)+IF(COUNT(K28:AU28)&gt;11,LARGE(K28:AU28,12),0)+IF(COUNT(K28:AU28)&gt;12,LARGE(K28:AU28,13),0)+IF(COUNT(K28:AU28)&gt;13,LARGE(K28:AU28,14),0)+IF(COUNT(K28:AU28)&gt;14,LARGE(K28:AU28,15),0)</f>
        <v>0</v>
      </c>
      <c r="E28" s="2">
        <f aca="true" t="shared" si="8" ref="E28:E45">IF(COUNT(K28:AU28)&lt;22,IF(COUNT(K28:AU28)&gt;14,(COUNT(K28:AU28)-15),0)*20,120)</f>
        <v>0</v>
      </c>
      <c r="F28" s="23">
        <f aca="true" t="shared" si="9" ref="F28:F45">D28+E28</f>
        <v>0</v>
      </c>
      <c r="G28" s="28"/>
      <c r="H28" s="28"/>
      <c r="I28" s="28"/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12" customFormat="1" ht="12.75">
      <c r="A29" s="4">
        <v>34</v>
      </c>
      <c r="B29" s="3">
        <f t="shared" si="5"/>
        <v>0</v>
      </c>
      <c r="C29" s="2">
        <f t="shared" si="6"/>
        <v>0</v>
      </c>
      <c r="D29" s="2">
        <f t="shared" si="7"/>
        <v>0</v>
      </c>
      <c r="E29" s="2">
        <f t="shared" si="8"/>
        <v>0</v>
      </c>
      <c r="F29" s="23">
        <f t="shared" si="9"/>
        <v>0</v>
      </c>
      <c r="G29" s="28"/>
      <c r="H29" s="28"/>
      <c r="I29" s="28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12" customFormat="1" ht="12.75">
      <c r="A30" s="4">
        <v>35</v>
      </c>
      <c r="B30" s="3">
        <f t="shared" si="5"/>
        <v>0</v>
      </c>
      <c r="C30" s="2">
        <f t="shared" si="6"/>
        <v>0</v>
      </c>
      <c r="D30" s="2">
        <f t="shared" si="7"/>
        <v>0</v>
      </c>
      <c r="E30" s="2">
        <f t="shared" si="8"/>
        <v>0</v>
      </c>
      <c r="F30" s="23">
        <f t="shared" si="9"/>
        <v>0</v>
      </c>
      <c r="G30" s="28"/>
      <c r="H30" s="28"/>
      <c r="I30" s="28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12" customFormat="1" ht="12.75">
      <c r="A31" s="4">
        <v>36</v>
      </c>
      <c r="B31" s="3">
        <f t="shared" si="5"/>
        <v>0</v>
      </c>
      <c r="C31" s="2">
        <f t="shared" si="6"/>
        <v>0</v>
      </c>
      <c r="D31" s="2">
        <f t="shared" si="7"/>
        <v>0</v>
      </c>
      <c r="E31" s="2">
        <f t="shared" si="8"/>
        <v>0</v>
      </c>
      <c r="F31" s="23">
        <f t="shared" si="9"/>
        <v>0</v>
      </c>
      <c r="G31" s="28"/>
      <c r="H31" s="28"/>
      <c r="I31" s="28"/>
      <c r="J31" s="2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12" customFormat="1" ht="12.75">
      <c r="A32" s="4">
        <v>37</v>
      </c>
      <c r="B32" s="3">
        <f t="shared" si="5"/>
        <v>0</v>
      </c>
      <c r="C32" s="2">
        <f t="shared" si="6"/>
        <v>0</v>
      </c>
      <c r="D32" s="2">
        <f t="shared" si="7"/>
        <v>0</v>
      </c>
      <c r="E32" s="2">
        <f t="shared" si="8"/>
        <v>0</v>
      </c>
      <c r="F32" s="23">
        <f t="shared" si="9"/>
        <v>0</v>
      </c>
      <c r="G32" s="28"/>
      <c r="H32" s="28"/>
      <c r="I32" s="28"/>
      <c r="J32" s="2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12" customFormat="1" ht="12.75">
      <c r="A33" s="4">
        <v>38</v>
      </c>
      <c r="B33" s="3">
        <f t="shared" si="5"/>
        <v>0</v>
      </c>
      <c r="C33" s="2">
        <f t="shared" si="6"/>
        <v>0</v>
      </c>
      <c r="D33" s="2">
        <f t="shared" si="7"/>
        <v>0</v>
      </c>
      <c r="E33" s="2">
        <f t="shared" si="8"/>
        <v>0</v>
      </c>
      <c r="F33" s="23">
        <f t="shared" si="9"/>
        <v>0</v>
      </c>
      <c r="G33" s="28"/>
      <c r="H33" s="28"/>
      <c r="I33" s="28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12" customFormat="1" ht="12.75">
      <c r="A34" s="4">
        <v>39</v>
      </c>
      <c r="B34" s="3">
        <f t="shared" si="5"/>
        <v>0</v>
      </c>
      <c r="C34" s="2">
        <f t="shared" si="6"/>
        <v>0</v>
      </c>
      <c r="D34" s="2">
        <f t="shared" si="7"/>
        <v>0</v>
      </c>
      <c r="E34" s="2">
        <f t="shared" si="8"/>
        <v>0</v>
      </c>
      <c r="F34" s="23">
        <f t="shared" si="9"/>
        <v>0</v>
      </c>
      <c r="G34" s="28"/>
      <c r="H34" s="28"/>
      <c r="I34" s="28"/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12" customFormat="1" ht="12.75">
      <c r="A35" s="4">
        <v>40</v>
      </c>
      <c r="B35" s="3">
        <f t="shared" si="5"/>
        <v>0</v>
      </c>
      <c r="C35" s="2">
        <f t="shared" si="6"/>
        <v>0</v>
      </c>
      <c r="D35" s="2">
        <f t="shared" si="7"/>
        <v>0</v>
      </c>
      <c r="E35" s="2">
        <f t="shared" si="8"/>
        <v>0</v>
      </c>
      <c r="F35" s="23">
        <f t="shared" si="9"/>
        <v>0</v>
      </c>
      <c r="G35" s="28"/>
      <c r="H35" s="28"/>
      <c r="I35" s="28"/>
      <c r="J35" s="2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12" customFormat="1" ht="12.75">
      <c r="A36" s="4">
        <v>41</v>
      </c>
      <c r="B36" s="3">
        <f t="shared" si="5"/>
        <v>0</v>
      </c>
      <c r="C36" s="2">
        <f t="shared" si="6"/>
        <v>0</v>
      </c>
      <c r="D36" s="2">
        <f t="shared" si="7"/>
        <v>0</v>
      </c>
      <c r="E36" s="2">
        <f t="shared" si="8"/>
        <v>0</v>
      </c>
      <c r="F36" s="23">
        <f t="shared" si="9"/>
        <v>0</v>
      </c>
      <c r="G36" s="28"/>
      <c r="H36" s="28"/>
      <c r="I36" s="28"/>
      <c r="J36" s="2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12" customFormat="1" ht="12.75">
      <c r="A37" s="4">
        <v>42</v>
      </c>
      <c r="B37" s="3">
        <f t="shared" si="5"/>
        <v>0</v>
      </c>
      <c r="C37" s="2">
        <f t="shared" si="6"/>
        <v>0</v>
      </c>
      <c r="D37" s="2">
        <f t="shared" si="7"/>
        <v>0</v>
      </c>
      <c r="E37" s="2">
        <f t="shared" si="8"/>
        <v>0</v>
      </c>
      <c r="F37" s="23">
        <f t="shared" si="9"/>
        <v>0</v>
      </c>
      <c r="G37" s="28"/>
      <c r="H37" s="28"/>
      <c r="I37" s="28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12" customFormat="1" ht="12.75">
      <c r="A38" s="4">
        <v>43</v>
      </c>
      <c r="B38" s="3">
        <f t="shared" si="5"/>
        <v>0</v>
      </c>
      <c r="C38" s="2">
        <f t="shared" si="6"/>
        <v>0</v>
      </c>
      <c r="D38" s="2">
        <f t="shared" si="7"/>
        <v>0</v>
      </c>
      <c r="E38" s="2">
        <f t="shared" si="8"/>
        <v>0</v>
      </c>
      <c r="F38" s="23">
        <f t="shared" si="9"/>
        <v>0</v>
      </c>
      <c r="G38" s="28"/>
      <c r="H38" s="28"/>
      <c r="I38" s="28"/>
      <c r="J38" s="2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12" customFormat="1" ht="12.75">
      <c r="A39" s="4">
        <v>44</v>
      </c>
      <c r="B39" s="3">
        <f t="shared" si="5"/>
        <v>0</v>
      </c>
      <c r="C39" s="2">
        <f t="shared" si="6"/>
        <v>0</v>
      </c>
      <c r="D39" s="2">
        <f t="shared" si="7"/>
        <v>0</v>
      </c>
      <c r="E39" s="2">
        <f t="shared" si="8"/>
        <v>0</v>
      </c>
      <c r="F39" s="23">
        <f t="shared" si="9"/>
        <v>0</v>
      </c>
      <c r="G39" s="28"/>
      <c r="H39" s="28"/>
      <c r="I39" s="28"/>
      <c r="J39" s="2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12" customFormat="1" ht="12.75">
      <c r="A40" s="4">
        <v>45</v>
      </c>
      <c r="B40" s="3">
        <f t="shared" si="5"/>
        <v>0</v>
      </c>
      <c r="C40" s="2">
        <f t="shared" si="6"/>
        <v>0</v>
      </c>
      <c r="D40" s="2">
        <f t="shared" si="7"/>
        <v>0</v>
      </c>
      <c r="E40" s="2">
        <f t="shared" si="8"/>
        <v>0</v>
      </c>
      <c r="F40" s="23">
        <f t="shared" si="9"/>
        <v>0</v>
      </c>
      <c r="G40" s="28"/>
      <c r="H40" s="28"/>
      <c r="I40" s="28"/>
      <c r="J40" s="2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12" customFormat="1" ht="12.75">
      <c r="A41" s="4">
        <v>46</v>
      </c>
      <c r="B41" s="3">
        <f t="shared" si="5"/>
        <v>0</v>
      </c>
      <c r="C41" s="2">
        <f t="shared" si="6"/>
        <v>0</v>
      </c>
      <c r="D41" s="2">
        <f t="shared" si="7"/>
        <v>0</v>
      </c>
      <c r="E41" s="2">
        <f t="shared" si="8"/>
        <v>0</v>
      </c>
      <c r="F41" s="23">
        <f t="shared" si="9"/>
        <v>0</v>
      </c>
      <c r="G41" s="28"/>
      <c r="H41" s="28"/>
      <c r="I41" s="28"/>
      <c r="J41" s="2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12" customFormat="1" ht="12.75">
      <c r="A42" s="4">
        <v>47</v>
      </c>
      <c r="B42" s="3">
        <f t="shared" si="5"/>
        <v>0</v>
      </c>
      <c r="C42" s="2">
        <f t="shared" si="6"/>
        <v>0</v>
      </c>
      <c r="D42" s="2">
        <f t="shared" si="7"/>
        <v>0</v>
      </c>
      <c r="E42" s="2">
        <f t="shared" si="8"/>
        <v>0</v>
      </c>
      <c r="F42" s="23">
        <f t="shared" si="9"/>
        <v>0</v>
      </c>
      <c r="G42" s="28"/>
      <c r="H42" s="28"/>
      <c r="I42" s="28"/>
      <c r="J42" s="2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12" customFormat="1" ht="12.75">
      <c r="A43" s="4">
        <v>48</v>
      </c>
      <c r="B43" s="3">
        <f t="shared" si="5"/>
        <v>0</v>
      </c>
      <c r="C43" s="2">
        <f t="shared" si="6"/>
        <v>0</v>
      </c>
      <c r="D43" s="2">
        <f t="shared" si="7"/>
        <v>0</v>
      </c>
      <c r="E43" s="2">
        <f t="shared" si="8"/>
        <v>0</v>
      </c>
      <c r="F43" s="23">
        <f t="shared" si="9"/>
        <v>0</v>
      </c>
      <c r="G43" s="28"/>
      <c r="H43" s="28"/>
      <c r="I43" s="28"/>
      <c r="J43" s="2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12" customFormat="1" ht="12.75">
      <c r="A44" s="4">
        <v>49</v>
      </c>
      <c r="B44" s="3">
        <f t="shared" si="5"/>
        <v>0</v>
      </c>
      <c r="C44" s="2">
        <f t="shared" si="6"/>
        <v>0</v>
      </c>
      <c r="D44" s="2">
        <f t="shared" si="7"/>
        <v>0</v>
      </c>
      <c r="E44" s="2">
        <f t="shared" si="8"/>
        <v>0</v>
      </c>
      <c r="F44" s="23">
        <f t="shared" si="9"/>
        <v>0</v>
      </c>
      <c r="G44" s="28"/>
      <c r="H44" s="28"/>
      <c r="I44" s="28"/>
      <c r="J44" s="2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s="12" customFormat="1" ht="12.75">
      <c r="A45" s="4">
        <v>50</v>
      </c>
      <c r="B45" s="3">
        <f t="shared" si="5"/>
        <v>0</v>
      </c>
      <c r="C45" s="2">
        <f t="shared" si="6"/>
        <v>0</v>
      </c>
      <c r="D45" s="2">
        <f t="shared" si="7"/>
        <v>0</v>
      </c>
      <c r="E45" s="2">
        <f t="shared" si="8"/>
        <v>0</v>
      </c>
      <c r="F45" s="23">
        <f t="shared" si="9"/>
        <v>0</v>
      </c>
      <c r="G45" s="28"/>
      <c r="H45" s="28"/>
      <c r="I45" s="28"/>
      <c r="J45" s="2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</sheetData>
  <sheetProtection/>
  <autoFilter ref="A2:AU2"/>
  <mergeCells count="1">
    <mergeCell ref="A1:J1"/>
  </mergeCells>
  <hyperlinks>
    <hyperlink ref="H3" r:id="rId1" display="http://my1.raceresult.com/details/results.php?sl=6.9385.de.1.Ergebnislisten%7CErgebnisliste%20AK&amp;pp=593"/>
    <hyperlink ref="H6" r:id="rId2" display="http://my2.raceresult.com/details/results.php?sl=6.8504.de.3.Internet%7CI30_Ergebnisliste_pro_Lauf&amp;pp=643"/>
    <hyperlink ref="H5" r:id="rId3" display="http://my2.raceresult.com/details/results.php?sl=6.8504.de.4.Internet%7CI30_Ergebnisliste_pro_Lauf&amp;pp=151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4"/>
  <headerFooter alignWithMargins="0">
    <oddHeader>&amp;L&amp;"Arial,Fett"Rur-Eifel-Volkslauf Cup 2010; Wertung: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34"/>
  <sheetViews>
    <sheetView showGridLines="0" zoomScalePageLayoutView="0" workbookViewId="0" topLeftCell="H1">
      <pane ySplit="2" topLeftCell="BM3" activePane="bottomLeft" state="frozen"/>
      <selection pane="topLeft" activeCell="T1" sqref="T1:T16384"/>
      <selection pane="bottomLeft" activeCell="AT5" sqref="AT5"/>
    </sheetView>
  </sheetViews>
  <sheetFormatPr defaultColWidth="11.421875" defaultRowHeight="12.75"/>
  <cols>
    <col min="1" max="1" width="4.28125" style="43" customWidth="1"/>
    <col min="2" max="2" width="4.7109375" style="39" customWidth="1"/>
    <col min="3" max="3" width="3.421875" style="39" customWidth="1"/>
    <col min="4" max="5" width="4.7109375" style="39" customWidth="1"/>
    <col min="6" max="6" width="4.7109375" style="51" customWidth="1"/>
    <col min="7" max="8" width="12.140625" style="18" customWidth="1"/>
    <col min="9" max="9" width="5.8515625" style="18" customWidth="1"/>
    <col min="10" max="10" width="12.00390625" style="18" bestFit="1" customWidth="1"/>
    <col min="11" max="47" width="3.00390625" style="18" bestFit="1" customWidth="1"/>
    <col min="48" max="16384" width="11.421875" style="18" customWidth="1"/>
  </cols>
  <sheetData>
    <row r="1" spans="1:47" s="30" customFormat="1" ht="18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s="36" customFormat="1" ht="102.75">
      <c r="A2" s="31" t="s">
        <v>46</v>
      </c>
      <c r="B2" s="32" t="s">
        <v>45</v>
      </c>
      <c r="C2" s="33" t="s">
        <v>44</v>
      </c>
      <c r="D2" s="33" t="s">
        <v>43</v>
      </c>
      <c r="E2" s="33" t="s">
        <v>42</v>
      </c>
      <c r="F2" s="19" t="s">
        <v>41</v>
      </c>
      <c r="G2" s="34" t="s">
        <v>40</v>
      </c>
      <c r="H2" s="34" t="s">
        <v>39</v>
      </c>
      <c r="I2" s="34" t="s">
        <v>38</v>
      </c>
      <c r="J2" s="34" t="s">
        <v>37</v>
      </c>
      <c r="K2" s="35" t="s">
        <v>36</v>
      </c>
      <c r="L2" s="35" t="s">
        <v>35</v>
      </c>
      <c r="M2" s="35" t="s">
        <v>34</v>
      </c>
      <c r="N2" s="35" t="s">
        <v>33</v>
      </c>
      <c r="O2" s="35" t="s">
        <v>32</v>
      </c>
      <c r="P2" s="35" t="s">
        <v>31</v>
      </c>
      <c r="Q2" s="35" t="s">
        <v>30</v>
      </c>
      <c r="R2" s="35" t="s">
        <v>29</v>
      </c>
      <c r="S2" s="35" t="s">
        <v>28</v>
      </c>
      <c r="T2" s="35" t="s">
        <v>27</v>
      </c>
      <c r="U2" s="35" t="s">
        <v>26</v>
      </c>
      <c r="V2" s="35" t="s">
        <v>25</v>
      </c>
      <c r="W2" s="35" t="s">
        <v>24</v>
      </c>
      <c r="X2" s="35" t="s">
        <v>23</v>
      </c>
      <c r="Y2" s="35" t="s">
        <v>22</v>
      </c>
      <c r="Z2" s="35" t="s">
        <v>21</v>
      </c>
      <c r="AA2" s="35" t="s">
        <v>20</v>
      </c>
      <c r="AB2" s="35" t="s">
        <v>19</v>
      </c>
      <c r="AC2" s="35" t="s">
        <v>18</v>
      </c>
      <c r="AD2" s="35" t="s">
        <v>17</v>
      </c>
      <c r="AE2" s="35" t="s">
        <v>16</v>
      </c>
      <c r="AF2" s="35" t="s">
        <v>15</v>
      </c>
      <c r="AG2" s="35" t="s">
        <v>14</v>
      </c>
      <c r="AH2" s="35" t="s">
        <v>13</v>
      </c>
      <c r="AI2" s="35" t="s">
        <v>12</v>
      </c>
      <c r="AJ2" s="35" t="s">
        <v>11</v>
      </c>
      <c r="AK2" s="35" t="s">
        <v>10</v>
      </c>
      <c r="AL2" s="35" t="s">
        <v>9</v>
      </c>
      <c r="AM2" s="35" t="s">
        <v>8</v>
      </c>
      <c r="AN2" s="35" t="s">
        <v>7</v>
      </c>
      <c r="AO2" s="35" t="s">
        <v>6</v>
      </c>
      <c r="AP2" s="35" t="s">
        <v>5</v>
      </c>
      <c r="AQ2" s="35" t="s">
        <v>4</v>
      </c>
      <c r="AR2" s="35" t="s">
        <v>3</v>
      </c>
      <c r="AS2" s="35" t="s">
        <v>2</v>
      </c>
      <c r="AT2" s="35" t="s">
        <v>1</v>
      </c>
      <c r="AU2" s="35" t="s">
        <v>0</v>
      </c>
    </row>
    <row r="3" spans="1:47" s="36" customFormat="1" ht="15.75" customHeight="1">
      <c r="A3" s="4">
        <v>1</v>
      </c>
      <c r="B3" s="37">
        <f>SUM(K3:AU3)</f>
        <v>1096</v>
      </c>
      <c r="C3" s="38">
        <f>COUNT(K3:AU3)</f>
        <v>22</v>
      </c>
      <c r="D3" s="38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38">
        <f>IF(COUNT(K3:AU3)&lt;22,IF(COUNT(K3:AU3)&gt;14,(COUNT(K3:AU3)-15),0)*20,120)</f>
        <v>120</v>
      </c>
      <c r="F3" s="20">
        <f>D3+E3</f>
        <v>870</v>
      </c>
      <c r="G3" s="39" t="s">
        <v>69</v>
      </c>
      <c r="H3" s="39" t="s">
        <v>62</v>
      </c>
      <c r="I3" s="16">
        <v>1928</v>
      </c>
      <c r="J3" s="16" t="s">
        <v>70</v>
      </c>
      <c r="K3" s="1">
        <v>49</v>
      </c>
      <c r="L3" s="1">
        <v>49</v>
      </c>
      <c r="M3" s="1">
        <v>49</v>
      </c>
      <c r="N3" s="1">
        <v>50</v>
      </c>
      <c r="O3" s="1">
        <v>50</v>
      </c>
      <c r="P3" s="1">
        <v>50</v>
      </c>
      <c r="Q3" s="1"/>
      <c r="R3" s="1">
        <v>50</v>
      </c>
      <c r="S3" s="1"/>
      <c r="T3" s="1">
        <v>50</v>
      </c>
      <c r="U3" s="1">
        <v>50</v>
      </c>
      <c r="V3" s="1">
        <v>50</v>
      </c>
      <c r="W3" s="1">
        <v>50</v>
      </c>
      <c r="X3" s="1"/>
      <c r="Y3" s="1"/>
      <c r="Z3" s="1">
        <v>50</v>
      </c>
      <c r="AA3" s="1"/>
      <c r="AB3" s="1"/>
      <c r="AC3" s="1"/>
      <c r="AD3" s="1"/>
      <c r="AE3" s="1"/>
      <c r="AF3" s="1">
        <v>50</v>
      </c>
      <c r="AG3" s="1">
        <v>50</v>
      </c>
      <c r="AH3" s="1">
        <v>50</v>
      </c>
      <c r="AI3" s="1"/>
      <c r="AJ3" s="1"/>
      <c r="AK3" s="1">
        <v>50</v>
      </c>
      <c r="AL3" s="1">
        <v>50</v>
      </c>
      <c r="AM3" s="1">
        <v>50</v>
      </c>
      <c r="AN3" s="1">
        <v>50</v>
      </c>
      <c r="AO3" s="1">
        <v>50</v>
      </c>
      <c r="AP3" s="1"/>
      <c r="AQ3" s="1">
        <v>50</v>
      </c>
      <c r="AR3" s="1"/>
      <c r="AS3" s="1">
        <v>49</v>
      </c>
      <c r="AT3" s="1"/>
      <c r="AU3" s="1"/>
    </row>
    <row r="4" spans="1:47" s="36" customFormat="1" ht="15.75" customHeight="1">
      <c r="A4" s="4">
        <v>2</v>
      </c>
      <c r="B4" s="37">
        <f>SUM(K4:AU4)</f>
        <v>897</v>
      </c>
      <c r="C4" s="38">
        <f>COUNT(K4:AU4)</f>
        <v>18</v>
      </c>
      <c r="D4" s="38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750</v>
      </c>
      <c r="E4" s="38">
        <f>IF(COUNT(K4:AU4)&lt;22,IF(COUNT(K4:AU4)&gt;14,(COUNT(K4:AU4)-15),0)*20,120)</f>
        <v>60</v>
      </c>
      <c r="F4" s="20">
        <f>D4+E4</f>
        <v>810</v>
      </c>
      <c r="G4" s="39" t="s">
        <v>71</v>
      </c>
      <c r="H4" s="39" t="s">
        <v>72</v>
      </c>
      <c r="I4" s="16">
        <v>1929</v>
      </c>
      <c r="J4" s="16" t="s">
        <v>73</v>
      </c>
      <c r="K4" s="1">
        <v>50</v>
      </c>
      <c r="L4" s="1">
        <v>48</v>
      </c>
      <c r="M4" s="1">
        <v>50</v>
      </c>
      <c r="N4" s="1"/>
      <c r="O4" s="1"/>
      <c r="P4" s="4">
        <v>50</v>
      </c>
      <c r="Q4" s="1">
        <v>50</v>
      </c>
      <c r="R4" s="1">
        <v>50</v>
      </c>
      <c r="S4" s="1"/>
      <c r="T4" s="4">
        <v>50</v>
      </c>
      <c r="U4" s="4">
        <v>50</v>
      </c>
      <c r="V4" s="4">
        <v>50</v>
      </c>
      <c r="W4" s="1"/>
      <c r="X4" s="1"/>
      <c r="Y4" s="1"/>
      <c r="Z4" s="1"/>
      <c r="AA4" s="1">
        <v>50</v>
      </c>
      <c r="AB4" s="1">
        <v>50</v>
      </c>
      <c r="AC4" s="17">
        <v>50</v>
      </c>
      <c r="AD4" s="1">
        <v>50</v>
      </c>
      <c r="AE4" s="1"/>
      <c r="AF4" s="4">
        <v>50</v>
      </c>
      <c r="AG4" s="1"/>
      <c r="AH4" s="1"/>
      <c r="AI4" s="4">
        <v>50</v>
      </c>
      <c r="AJ4" s="1"/>
      <c r="AK4" s="4">
        <v>50</v>
      </c>
      <c r="AL4" s="1">
        <v>49</v>
      </c>
      <c r="AM4" s="1"/>
      <c r="AN4" s="1"/>
      <c r="AO4" s="1"/>
      <c r="AP4" s="1"/>
      <c r="AQ4" s="1"/>
      <c r="AR4" s="1"/>
      <c r="AS4" s="1"/>
      <c r="AT4" s="4">
        <v>50</v>
      </c>
      <c r="AU4" s="1"/>
    </row>
    <row r="5" spans="1:47" s="36" customFormat="1" ht="15.75" customHeight="1">
      <c r="A5" s="4">
        <v>3</v>
      </c>
      <c r="B5" s="37">
        <f>SUM(K5:AU5)</f>
        <v>150</v>
      </c>
      <c r="C5" s="38">
        <f>COUNT(K5:AU5)</f>
        <v>3</v>
      </c>
      <c r="D5" s="38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150</v>
      </c>
      <c r="E5" s="38">
        <f>IF(COUNT(K5:AU5)&lt;22,IF(COUNT(K5:AU5)&gt;14,(COUNT(K5:AU5)-15),0)*20,120)</f>
        <v>0</v>
      </c>
      <c r="F5" s="20">
        <f>D5+E5</f>
        <v>150</v>
      </c>
      <c r="G5" s="18" t="s">
        <v>66</v>
      </c>
      <c r="H5" s="18" t="s">
        <v>67</v>
      </c>
      <c r="I5" s="10">
        <v>1932</v>
      </c>
      <c r="J5" s="10" t="s">
        <v>68</v>
      </c>
      <c r="K5" s="1"/>
      <c r="L5" s="1">
        <v>50</v>
      </c>
      <c r="M5" s="1"/>
      <c r="N5" s="4">
        <v>50</v>
      </c>
      <c r="O5" s="1"/>
      <c r="P5" s="1"/>
      <c r="Q5" s="1"/>
      <c r="R5" s="1"/>
      <c r="S5" s="1"/>
      <c r="T5" s="1"/>
      <c r="U5" s="1"/>
      <c r="V5" s="4"/>
      <c r="W5" s="1"/>
      <c r="X5" s="1"/>
      <c r="Y5" s="1"/>
      <c r="Z5" s="1"/>
      <c r="AA5" s="1"/>
      <c r="AB5" s="1"/>
      <c r="AC5" s="1"/>
      <c r="AD5" s="1"/>
      <c r="AE5" s="1">
        <v>50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ht="15.75" customHeight="1"/>
    <row r="7" ht="15.75" customHeight="1"/>
    <row r="8" spans="1:47" s="36" customFormat="1" ht="15.75" customHeight="1">
      <c r="A8" s="4"/>
      <c r="B8" s="37"/>
      <c r="C8" s="38"/>
      <c r="D8" s="38"/>
      <c r="E8" s="38"/>
      <c r="F8" s="20"/>
      <c r="G8" s="39"/>
      <c r="H8" s="39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36" customFormat="1" ht="15.75" customHeight="1">
      <c r="A9" s="4"/>
      <c r="B9" s="37"/>
      <c r="C9" s="38"/>
      <c r="D9" s="38"/>
      <c r="E9" s="38"/>
      <c r="F9" s="20"/>
      <c r="G9" s="27"/>
      <c r="H9" s="27"/>
      <c r="I9" s="27"/>
      <c r="J9" s="27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4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36" customFormat="1" ht="15.75" customHeight="1">
      <c r="A10" s="4"/>
      <c r="B10" s="37"/>
      <c r="C10" s="38"/>
      <c r="D10" s="38"/>
      <c r="E10" s="38"/>
      <c r="F10" s="20"/>
      <c r="G10" s="27"/>
      <c r="H10" s="27"/>
      <c r="I10" s="10"/>
      <c r="J10" s="10"/>
      <c r="K10" s="27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36" customFormat="1" ht="15.75" customHeight="1">
      <c r="A11" s="4"/>
      <c r="B11" s="37"/>
      <c r="C11" s="38"/>
      <c r="D11" s="38"/>
      <c r="E11" s="38"/>
      <c r="F11" s="20"/>
      <c r="G11" s="27"/>
      <c r="H11" s="27"/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36" customFormat="1" ht="15.75" customHeight="1">
      <c r="A12" s="4"/>
      <c r="B12" s="37"/>
      <c r="C12" s="38"/>
      <c r="D12" s="38"/>
      <c r="E12" s="38"/>
      <c r="F12" s="20"/>
      <c r="G12" s="39"/>
      <c r="H12" s="39"/>
      <c r="I12" s="16"/>
      <c r="J12" s="16"/>
      <c r="K12" s="42"/>
      <c r="L12" s="1"/>
      <c r="M12" s="1"/>
      <c r="N12" s="4"/>
      <c r="O12" s="1"/>
      <c r="P12" s="1"/>
      <c r="Q12" s="1"/>
      <c r="R12" s="1"/>
      <c r="S12" s="1"/>
      <c r="T12" s="1"/>
      <c r="U12" s="1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36" customFormat="1" ht="15.75" customHeight="1">
      <c r="A13" s="4"/>
      <c r="B13" s="37"/>
      <c r="C13" s="38"/>
      <c r="D13" s="38"/>
      <c r="E13" s="38"/>
      <c r="F13" s="20"/>
      <c r="G13" s="39"/>
      <c r="H13" s="39"/>
      <c r="I13" s="16"/>
      <c r="J13" s="16"/>
      <c r="K13" s="37"/>
      <c r="L13" s="1"/>
      <c r="M13" s="1"/>
      <c r="N13" s="1"/>
      <c r="O13" s="1"/>
      <c r="P13" s="1"/>
      <c r="Q13" s="1"/>
      <c r="R13" s="1"/>
      <c r="S13" s="1"/>
      <c r="T13" s="4"/>
      <c r="U13" s="1"/>
      <c r="V13" s="4"/>
      <c r="W13" s="4"/>
      <c r="X13" s="1"/>
      <c r="Y13" s="1"/>
      <c r="Z13" s="1"/>
      <c r="AA13" s="1"/>
      <c r="AB13" s="1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36" customFormat="1" ht="15.75" customHeight="1">
      <c r="A14" s="4"/>
      <c r="B14" s="37"/>
      <c r="C14" s="38"/>
      <c r="D14" s="38"/>
      <c r="E14" s="38"/>
      <c r="F14" s="20"/>
      <c r="G14" s="39"/>
      <c r="H14" s="39"/>
      <c r="I14" s="16"/>
      <c r="J14" s="16"/>
      <c r="K14" s="4"/>
      <c r="L14" s="1"/>
      <c r="M14" s="1"/>
      <c r="N14" s="4"/>
      <c r="O14" s="1"/>
      <c r="P14" s="4"/>
      <c r="Q14" s="1"/>
      <c r="R14" s="1"/>
      <c r="S14" s="1"/>
      <c r="T14" s="4"/>
      <c r="U14" s="4"/>
      <c r="V14" s="4"/>
      <c r="W14" s="4"/>
      <c r="X14" s="1"/>
      <c r="Y14" s="1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36" customFormat="1" ht="15.75" customHeight="1">
      <c r="A15" s="4"/>
      <c r="B15" s="37"/>
      <c r="C15" s="38"/>
      <c r="D15" s="38"/>
      <c r="E15" s="38"/>
      <c r="F15" s="20"/>
      <c r="G15" s="39"/>
      <c r="H15" s="39"/>
      <c r="I15" s="16"/>
      <c r="J15" s="16"/>
      <c r="K15" s="4"/>
      <c r="L15" s="1"/>
      <c r="M15" s="1"/>
      <c r="N15" s="4"/>
      <c r="O15" s="1"/>
      <c r="P15" s="4"/>
      <c r="Q15" s="1"/>
      <c r="R15" s="1"/>
      <c r="S15" s="1"/>
      <c r="T15" s="1"/>
      <c r="U15" s="1"/>
      <c r="V15" s="17"/>
      <c r="W15" s="1"/>
      <c r="X15" s="1"/>
      <c r="Y15" s="1"/>
      <c r="Z15" s="1"/>
      <c r="AA15" s="1"/>
      <c r="AB15" s="4"/>
      <c r="AC15" s="1"/>
      <c r="AD15" s="1"/>
      <c r="AE15" s="1"/>
      <c r="AF15" s="1"/>
      <c r="AG15" s="1"/>
      <c r="AH15" s="1"/>
      <c r="AI15" s="4"/>
      <c r="AJ15" s="1"/>
      <c r="AK15" s="50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36" customFormat="1" ht="15.75" customHeight="1">
      <c r="A16" s="4"/>
      <c r="B16" s="37"/>
      <c r="C16" s="38"/>
      <c r="D16" s="38"/>
      <c r="E16" s="38"/>
      <c r="F16" s="20"/>
      <c r="G16" s="39"/>
      <c r="H16" s="39"/>
      <c r="I16" s="16"/>
      <c r="J16" s="16"/>
      <c r="K16" s="4"/>
      <c r="L16" s="4"/>
      <c r="M16" s="1"/>
      <c r="N16" s="4"/>
      <c r="O16" s="1"/>
      <c r="P16" s="1"/>
      <c r="Q16" s="1"/>
      <c r="R16" s="1"/>
      <c r="S16" s="1"/>
      <c r="T16" s="1"/>
      <c r="U16" s="1"/>
      <c r="V16" s="4"/>
      <c r="W16" s="1"/>
      <c r="X16" s="4"/>
      <c r="Y16" s="1"/>
      <c r="Z16" s="1"/>
      <c r="AA16" s="1"/>
      <c r="AB16" s="1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36" customFormat="1" ht="15.75" customHeight="1">
      <c r="A17" s="4"/>
      <c r="B17" s="37"/>
      <c r="C17" s="38"/>
      <c r="D17" s="38"/>
      <c r="E17" s="38"/>
      <c r="F17" s="20"/>
      <c r="G17" s="39"/>
      <c r="H17" s="39"/>
      <c r="I17" s="16"/>
      <c r="J17" s="16"/>
      <c r="K17" s="26"/>
      <c r="L17" s="1"/>
      <c r="M17" s="1"/>
      <c r="N17" s="4"/>
      <c r="O17" s="1"/>
      <c r="P17" s="1"/>
      <c r="Q17" s="1"/>
      <c r="R17" s="1"/>
      <c r="S17" s="1"/>
      <c r="T17" s="1"/>
      <c r="U17" s="1"/>
      <c r="V17" s="1"/>
      <c r="W17" s="1"/>
      <c r="X17" s="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36" customFormat="1" ht="15.75" customHeight="1">
      <c r="A18" s="4"/>
      <c r="B18" s="37"/>
      <c r="C18" s="38"/>
      <c r="D18" s="38"/>
      <c r="E18" s="38"/>
      <c r="F18" s="20"/>
      <c r="G18" s="39"/>
      <c r="H18" s="39"/>
      <c r="I18" s="16"/>
      <c r="J18" s="16"/>
      <c r="K18" s="42"/>
      <c r="L18" s="1"/>
      <c r="M18" s="1"/>
      <c r="N18" s="4"/>
      <c r="O18" s="1"/>
      <c r="P18" s="1"/>
      <c r="Q18" s="1"/>
      <c r="R18" s="1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4"/>
      <c r="AG18" s="1"/>
      <c r="AH18" s="1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36" customFormat="1" ht="15.75" customHeight="1">
      <c r="A19" s="4"/>
      <c r="B19" s="37"/>
      <c r="C19" s="38"/>
      <c r="D19" s="38"/>
      <c r="E19" s="38"/>
      <c r="F19" s="20"/>
      <c r="G19" s="39"/>
      <c r="H19" s="39"/>
      <c r="I19" s="16"/>
      <c r="J19" s="16"/>
      <c r="K19" s="37"/>
      <c r="L19" s="1"/>
      <c r="M19" s="1"/>
      <c r="N19" s="1"/>
      <c r="O19" s="1"/>
      <c r="P19" s="1"/>
      <c r="Q19" s="1"/>
      <c r="R19" s="1"/>
      <c r="S19" s="1"/>
      <c r="T19" s="4"/>
      <c r="U19" s="1"/>
      <c r="V19" s="4"/>
      <c r="W19" s="4"/>
      <c r="X19" s="1"/>
      <c r="Y19" s="1"/>
      <c r="Z19" s="1"/>
      <c r="AA19" s="1"/>
      <c r="AB19" s="1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36" customFormat="1" ht="15.75" customHeight="1">
      <c r="A20" s="4"/>
      <c r="B20" s="37"/>
      <c r="C20" s="38"/>
      <c r="D20" s="38"/>
      <c r="E20" s="38"/>
      <c r="F20" s="20"/>
      <c r="G20" s="48"/>
      <c r="H20" s="48"/>
      <c r="I20" s="48"/>
      <c r="J20" s="48"/>
      <c r="K20" s="1"/>
      <c r="L20" s="1"/>
      <c r="M20" s="1"/>
      <c r="N20" s="4"/>
      <c r="O20" s="1"/>
      <c r="P20" s="4"/>
      <c r="Q20" s="1"/>
      <c r="R20" s="1"/>
      <c r="S20" s="1"/>
      <c r="T20" s="4"/>
      <c r="U20" s="1"/>
      <c r="V20" s="1"/>
      <c r="W20" s="1"/>
      <c r="X20" s="1"/>
      <c r="Y20" s="1"/>
      <c r="Z20" s="1"/>
      <c r="AA20" s="1"/>
      <c r="AB20" s="1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36" customFormat="1" ht="15.75" customHeight="1">
      <c r="A21" s="4"/>
      <c r="B21" s="37"/>
      <c r="C21" s="38"/>
      <c r="D21" s="38"/>
      <c r="E21" s="38"/>
      <c r="F21" s="20"/>
      <c r="G21" s="40"/>
      <c r="H21" s="40"/>
      <c r="I21" s="40"/>
      <c r="J21" s="41"/>
      <c r="K21" s="1"/>
      <c r="L21" s="1"/>
      <c r="M21" s="1"/>
      <c r="N21" s="4"/>
      <c r="O21" s="1"/>
      <c r="P21" s="4"/>
      <c r="Q21" s="1"/>
      <c r="R21" s="1"/>
      <c r="S21" s="1"/>
      <c r="T21" s="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36" customFormat="1" ht="15.75" customHeight="1">
      <c r="A22" s="4"/>
      <c r="B22" s="37"/>
      <c r="C22" s="38"/>
      <c r="D22" s="38"/>
      <c r="E22" s="38"/>
      <c r="F22" s="20"/>
      <c r="G22" s="27"/>
      <c r="H22" s="27"/>
      <c r="I22" s="10"/>
      <c r="J22" s="10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ht="15.75" customHeight="1"/>
    <row r="24" ht="15.75" customHeight="1"/>
    <row r="25" spans="1:47" s="36" customFormat="1" ht="15.75" customHeight="1">
      <c r="A25" s="4"/>
      <c r="B25" s="37"/>
      <c r="C25" s="38"/>
      <c r="D25" s="38"/>
      <c r="E25" s="38"/>
      <c r="F25" s="20"/>
      <c r="G25" s="39"/>
      <c r="H25" s="39"/>
      <c r="I25" s="16"/>
      <c r="J25" s="16"/>
      <c r="K25" s="1"/>
      <c r="L25" s="1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  <c r="AD25" s="1"/>
      <c r="AE25" s="1"/>
      <c r="AF25" s="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36" customFormat="1" ht="15.75" customHeight="1">
      <c r="A26" s="4"/>
      <c r="B26" s="37"/>
      <c r="C26" s="38"/>
      <c r="D26" s="38"/>
      <c r="E26" s="38"/>
      <c r="F26" s="20"/>
      <c r="G26" s="39"/>
      <c r="H26" s="39"/>
      <c r="I26" s="16"/>
      <c r="J26" s="16"/>
      <c r="K26" s="1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/>
      <c r="AA26" s="1"/>
      <c r="AB26" s="4"/>
      <c r="AC26" s="1"/>
      <c r="AD26" s="1"/>
      <c r="AE26" s="1"/>
      <c r="AF26" s="1"/>
      <c r="AG26" s="1"/>
      <c r="AH26" s="1"/>
      <c r="AI26" s="1"/>
      <c r="AJ26" s="1"/>
      <c r="AK26" s="4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36" customFormat="1" ht="15.75" customHeight="1">
      <c r="A27" s="4"/>
      <c r="B27" s="37"/>
      <c r="C27" s="38"/>
      <c r="D27" s="38"/>
      <c r="E27" s="38"/>
      <c r="F27" s="20"/>
      <c r="G27" s="39"/>
      <c r="H27" s="39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36" customFormat="1" ht="15.75" customHeight="1">
      <c r="A28" s="4"/>
      <c r="B28" s="37"/>
      <c r="C28" s="38"/>
      <c r="D28" s="38"/>
      <c r="E28" s="38"/>
      <c r="F28" s="20"/>
      <c r="G28" s="39"/>
      <c r="H28" s="39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1"/>
      <c r="X28" s="4"/>
      <c r="Y28" s="1"/>
      <c r="Z28" s="4"/>
      <c r="AA28" s="1"/>
      <c r="AB28" s="4"/>
      <c r="AC28" s="4"/>
      <c r="AD28" s="1"/>
      <c r="AE28" s="1"/>
      <c r="AF28" s="4"/>
      <c r="AG28" s="1"/>
      <c r="AH28" s="1"/>
      <c r="AI28" s="1"/>
      <c r="AJ28" s="1"/>
      <c r="AK28" s="4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36" customFormat="1" ht="15.75" customHeight="1">
      <c r="A29" s="4"/>
      <c r="B29" s="37"/>
      <c r="C29" s="38"/>
      <c r="D29" s="38"/>
      <c r="E29" s="38"/>
      <c r="F29" s="20"/>
      <c r="G29" s="52"/>
      <c r="H29" s="52"/>
      <c r="I29" s="53"/>
      <c r="J29" s="53"/>
      <c r="K29" s="1"/>
      <c r="L29" s="1"/>
      <c r="M29" s="4"/>
      <c r="N29" s="4"/>
      <c r="O29" s="1"/>
      <c r="P29" s="4"/>
      <c r="Q29" s="1"/>
      <c r="R29" s="1"/>
      <c r="S29" s="1"/>
      <c r="T29" s="4"/>
      <c r="U29" s="1"/>
      <c r="V29" s="17"/>
      <c r="W29" s="1"/>
      <c r="X29" s="1"/>
      <c r="Y29" s="1"/>
      <c r="Z29" s="4"/>
      <c r="AA29" s="1"/>
      <c r="AB29" s="4"/>
      <c r="AC29" s="17"/>
      <c r="AD29" s="1"/>
      <c r="AE29" s="1"/>
      <c r="AF29" s="1"/>
      <c r="AG29" s="1"/>
      <c r="AH29" s="1"/>
      <c r="AI29" s="1"/>
      <c r="AJ29" s="1"/>
      <c r="AK29" s="4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36" customFormat="1" ht="15.75" customHeight="1">
      <c r="A30" s="4"/>
      <c r="B30" s="37"/>
      <c r="C30" s="38"/>
      <c r="D30" s="38"/>
      <c r="E30" s="38"/>
      <c r="F30" s="20"/>
      <c r="G30" s="54"/>
      <c r="H30" s="54"/>
      <c r="I30" s="54"/>
      <c r="J30" s="52"/>
      <c r="K30" s="1"/>
      <c r="L30" s="1"/>
      <c r="M30" s="1"/>
      <c r="N30" s="1"/>
      <c r="O30" s="1"/>
      <c r="P30" s="4"/>
      <c r="Q30" s="1"/>
      <c r="R30" s="1"/>
      <c r="S30" s="1"/>
      <c r="T30" s="4"/>
      <c r="U30" s="1"/>
      <c r="V30" s="4"/>
      <c r="W30" s="4"/>
      <c r="X30" s="1"/>
      <c r="Y30" s="1"/>
      <c r="Z30" s="1"/>
      <c r="AA30" s="1"/>
      <c r="AB30" s="4"/>
      <c r="AC30" s="17"/>
      <c r="AD30" s="1"/>
      <c r="AE30" s="1"/>
      <c r="AF30" s="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36" customFormat="1" ht="15.75" customHeight="1">
      <c r="A31" s="4"/>
      <c r="B31" s="37"/>
      <c r="C31" s="38"/>
      <c r="D31" s="38"/>
      <c r="E31" s="38"/>
      <c r="F31" s="20"/>
      <c r="G31" s="18"/>
      <c r="H31" s="18"/>
      <c r="I31" s="10"/>
      <c r="J31" s="10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36" customFormat="1" ht="15.75" customHeight="1">
      <c r="A32" s="4"/>
      <c r="B32" s="37"/>
      <c r="C32" s="38"/>
      <c r="D32" s="38"/>
      <c r="E32" s="38"/>
      <c r="F32" s="20"/>
      <c r="G32" s="55"/>
      <c r="H32" s="55"/>
      <c r="I32" s="56"/>
      <c r="J32" s="5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36" customFormat="1" ht="15.75" customHeight="1">
      <c r="A33" s="4"/>
      <c r="B33" s="37"/>
      <c r="C33" s="38"/>
      <c r="D33" s="38"/>
      <c r="E33" s="38"/>
      <c r="F33" s="20"/>
      <c r="G33" s="57"/>
      <c r="H33" s="57"/>
      <c r="I33" s="57"/>
      <c r="J33" s="57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7"/>
      <c r="W33" s="4"/>
      <c r="X33" s="1"/>
      <c r="Y33" s="1"/>
      <c r="Z33" s="1"/>
      <c r="AA33" s="1"/>
      <c r="AB33" s="1"/>
      <c r="AC33" s="1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36" customFormat="1" ht="15.75" customHeight="1">
      <c r="A34" s="4"/>
      <c r="B34" s="37"/>
      <c r="C34" s="38"/>
      <c r="D34" s="38"/>
      <c r="E34" s="38"/>
      <c r="F34" s="20"/>
      <c r="G34" s="58"/>
      <c r="H34" s="18"/>
      <c r="I34" s="58"/>
      <c r="J34" s="58"/>
      <c r="K34" s="1"/>
      <c r="L34" s="1"/>
      <c r="M34" s="1"/>
      <c r="N34" s="4"/>
      <c r="O34" s="1"/>
      <c r="P34" s="1"/>
      <c r="Q34" s="1"/>
      <c r="R34" s="1"/>
      <c r="S34" s="1"/>
      <c r="T34" s="4"/>
      <c r="U34" s="1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</sheetData>
  <sheetProtection/>
  <autoFilter ref="A2:AU2"/>
  <mergeCells count="1">
    <mergeCell ref="A1:J1"/>
  </mergeCells>
  <hyperlinks>
    <hyperlink ref="H5" r:id="rId1" display="http://my1.raceresult.com/details/results.php?sl=6.9385.de.1.Ergebnislisten%7CErgebnisliste%20AK&amp;pp=800"/>
    <hyperlink ref="H3" r:id="rId2" display="http://my1.raceresult.com/details/results.php?sl=6.9385.de.1.Ergebnislisten%7CErgebnisliste%20AK&amp;pp=700"/>
    <hyperlink ref="H4" r:id="rId3" display="http://my1.raceresult.com/details/results.php?sl=6.9385.de.1.Ergebnislisten%7CErgebnisliste%20AK&amp;pp=578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2012-09-29T10:19:02Z</cp:lastPrinted>
  <dcterms:created xsi:type="dcterms:W3CDTF">2011-12-15T20:21:07Z</dcterms:created>
  <dcterms:modified xsi:type="dcterms:W3CDTF">2012-11-21T11:44:34Z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