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J U16 (Sch A) (2012)" sheetId="1" r:id="rId1"/>
  </sheets>
  <definedNames>
    <definedName name="_xlnm._FilterDatabase" localSheetId="0" hidden="1">'MJ U16 (Sch A) (2012)'!$A$2:$AS$2</definedName>
    <definedName name="_xlnm.Print_Titles" localSheetId="0">'MJ U16 (Sch A) (2012)'!$2:$2</definedName>
  </definedNames>
  <calcPr fullCalcOnLoad="1"/>
</workbook>
</file>

<file path=xl/sharedStrings.xml><?xml version="1.0" encoding="utf-8"?>
<sst xmlns="http://schemas.openxmlformats.org/spreadsheetml/2006/main" count="104" uniqueCount="101">
  <si>
    <t xml:space="preserve">  Linnich</t>
  </si>
  <si>
    <t xml:space="preserve">  Rursee</t>
  </si>
  <si>
    <t xml:space="preserve">  Herzogenrath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</si>
  <si>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</si>
  <si>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</si>
  <si>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</si>
  <si>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</si>
  <si>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</si>
  <si>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</si>
  <si>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</si>
  <si>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Huchem-Stammeln</t>
  </si>
  <si>
    <t xml:space="preserve">  Unterbruch</t>
  </si>
  <si>
    <t xml:space="preserve">  Mausbach</t>
  </si>
  <si>
    <t xml:space="preserve">  Dürwiß</t>
  </si>
  <si>
    <t xml:space="preserve">  Bütgenbach</t>
  </si>
  <si>
    <t xml:space="preserve">  Birkesdorf</t>
  </si>
  <si>
    <t xml:space="preserve">  Obermaubach</t>
  </si>
  <si>
    <t xml:space="preserve">  Eicherscheid</t>
  </si>
  <si>
    <t xml:space="preserve">  Roetgen</t>
  </si>
  <si>
    <t xml:space="preserve">  Vossenack</t>
  </si>
  <si>
    <t xml:space="preserve">  Inde-Hahn</t>
  </si>
  <si>
    <t xml:space="preserve">  Rohren</t>
  </si>
  <si>
    <t xml:space="preserve">  Derichsweiler</t>
  </si>
  <si>
    <t xml:space="preserve">  Konzen</t>
  </si>
  <si>
    <t xml:space="preserve">  Mützenich</t>
  </si>
  <si>
    <t xml:space="preserve">  Steckenborn</t>
  </si>
  <si>
    <t xml:space="preserve">  Simmerath</t>
  </si>
  <si>
    <t xml:space="preserve">  Kelmis</t>
  </si>
  <si>
    <t xml:space="preserve">  Alsdorf</t>
  </si>
  <si>
    <t xml:space="preserve">  Eupen</t>
  </si>
  <si>
    <t xml:space="preserve">  Parelloop</t>
  </si>
  <si>
    <t xml:space="preserve">  Titz</t>
  </si>
  <si>
    <t xml:space="preserve">  LSG Eschweiler</t>
  </si>
  <si>
    <t xml:space="preserve">  Wegberg</t>
  </si>
  <si>
    <t xml:space="preserve">  Düren 99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</si>
  <si>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</si>
  <si>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</si>
  <si>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</si>
  <si>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</si>
  <si>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</si>
  <si>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</si>
  <si>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</si>
  <si>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</si>
  <si>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</si>
  <si>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</si>
  <si>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MJ U16 (Schüler A): 14 bis 15 Jahre alt  (Jg. 1997 bis 1998)</t>
  </si>
  <si>
    <t>Lückenbach</t>
  </si>
  <si>
    <t>Arthur</t>
  </si>
  <si>
    <t>Dürener Turnverein 1847</t>
  </si>
  <si>
    <t>Schumacher</t>
  </si>
  <si>
    <t>Fabian</t>
  </si>
  <si>
    <t>Felix</t>
  </si>
  <si>
    <t>Karl</t>
  </si>
  <si>
    <t>Mönchengladbacher LG</t>
  </si>
  <si>
    <t>Hannes</t>
  </si>
  <si>
    <t xml:space="preserve"> Morten</t>
  </si>
  <si>
    <t>LSG Eschweiler</t>
  </si>
  <si>
    <t>Erlemann</t>
  </si>
  <si>
    <t xml:space="preserve"> Til</t>
  </si>
  <si>
    <t>ASV Duisburg</t>
  </si>
  <si>
    <t>Kotulla</t>
  </si>
  <si>
    <t xml:space="preserve"> Oliver</t>
  </si>
  <si>
    <t>LG Ameln/Linnich</t>
  </si>
  <si>
    <t>VEITH</t>
  </si>
  <si>
    <t>DAVID</t>
  </si>
  <si>
    <t>DJK ELMAR KOHLSCHEID</t>
  </si>
  <si>
    <t>MACKELS</t>
  </si>
  <si>
    <t>JULIEN</t>
  </si>
  <si>
    <t>SC BÜTGENBACH</t>
  </si>
  <si>
    <t>Ruppert</t>
  </si>
  <si>
    <t xml:space="preserve"> Frederik</t>
  </si>
  <si>
    <t>DJK JS Herzogenrath</t>
  </si>
  <si>
    <t>Vohn</t>
  </si>
  <si>
    <t xml:space="preserve"> Hannes</t>
  </si>
  <si>
    <t xml:space="preserve"> Tim</t>
  </si>
  <si>
    <t>VISÉ</t>
  </si>
  <si>
    <t>FABRICE</t>
  </si>
  <si>
    <t>LAC EUPEN</t>
  </si>
  <si>
    <t>Jakobs</t>
  </si>
  <si>
    <t xml:space="preserve"> Patrick</t>
  </si>
  <si>
    <t>TV Höfen</t>
  </si>
  <si>
    <t>Moreau</t>
  </si>
  <si>
    <t>Jan</t>
  </si>
  <si>
    <t>LG Hasenfüße Hitfeld</t>
  </si>
  <si>
    <t>Speetzen</t>
  </si>
  <si>
    <t>Nils</t>
  </si>
  <si>
    <t>Boitz</t>
  </si>
  <si>
    <t>André</t>
  </si>
  <si>
    <t>Cornetzhofschule</t>
  </si>
  <si>
    <t>Heuser,</t>
  </si>
  <si>
    <t>Paul</t>
  </si>
  <si>
    <t>Profil</t>
  </si>
  <si>
    <t>Hürtgenwald</t>
  </si>
  <si>
    <t>Wagner</t>
  </si>
  <si>
    <t xml:space="preserve"> Fabian</t>
  </si>
  <si>
    <t>SV Viktoria 1908 Koslar e.V.</t>
  </si>
  <si>
    <t>Schirrmacher</t>
  </si>
  <si>
    <t>DJK Elmar Kohlscheid</t>
  </si>
  <si>
    <t>Winkler</t>
  </si>
  <si>
    <t>Jakob</t>
  </si>
  <si>
    <t>DJK Rasensport Aachen- Brand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</si>
</sst>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6">
    <font>
      <sz val="10"/>
      <name val="Arial"/>
      <family val="0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Black"/>
      <family val="2"/>
    </font>
    <font>
      <sz val="11"/>
      <color indexed="10"/>
      <name val="Arial Black"/>
      <family val="2"/>
    </font>
    <font>
      <sz val="8"/>
      <name val="Tahoma"/>
      <family val="2"/>
    </font>
    <font>
      <sz val="8"/>
      <name val="Arial"/>
      <family val="0"/>
    </font>
    <font>
      <sz val="10"/>
      <name val="Verdana"/>
      <family val="0"/>
    </font>
    <font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7" borderId="2" applyNumberFormat="0" applyAlignment="0" applyProtection="0"/>
    <xf numFmtId="0" fontId="16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3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19" fillId="21" borderId="10" xfId="0" applyFont="1" applyFill="1" applyBorder="1" applyAlignment="1">
      <alignment horizontal="center"/>
    </xf>
    <xf numFmtId="0" fontId="18" fillId="21" borderId="10" xfId="0" applyFont="1" applyFill="1" applyBorder="1" applyAlignment="1">
      <alignment/>
    </xf>
    <xf numFmtId="0" fontId="18" fillId="0" borderId="10" xfId="0" applyFont="1" applyFill="1" applyBorder="1" applyAlignment="1">
      <alignment vertical="center"/>
    </xf>
    <xf numFmtId="0" fontId="18" fillId="20" borderId="10" xfId="0" applyFont="1" applyFill="1" applyBorder="1" applyAlignment="1">
      <alignment horizontal="left" vertical="top" textRotation="180"/>
    </xf>
    <xf numFmtId="0" fontId="18" fillId="7" borderId="10" xfId="0" applyFont="1" applyFill="1" applyBorder="1" applyAlignment="1">
      <alignment horizontal="left" vertical="center"/>
    </xf>
    <xf numFmtId="0" fontId="19" fillId="4" borderId="10" xfId="0" applyFont="1" applyFill="1" applyBorder="1" applyAlignment="1">
      <alignment horizontal="center" vertical="center" textRotation="180"/>
    </xf>
    <xf numFmtId="0" fontId="18" fillId="4" borderId="10" xfId="0" applyNumberFormat="1" applyFont="1" applyFill="1" applyBorder="1" applyAlignment="1">
      <alignment horizontal="center" vertical="center" textRotation="180"/>
    </xf>
    <xf numFmtId="164" fontId="18" fillId="4" borderId="10" xfId="0" applyNumberFormat="1" applyFont="1" applyFill="1" applyBorder="1" applyAlignment="1">
      <alignment horizontal="center" vertical="center" textRotation="180"/>
    </xf>
    <xf numFmtId="0" fontId="18" fillId="24" borderId="10" xfId="0" applyFont="1" applyFill="1" applyBorder="1" applyAlignment="1">
      <alignment horizontal="center" vertical="center" textRotation="180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wrapText="1"/>
    </xf>
    <xf numFmtId="0" fontId="0" fillId="0" borderId="10" xfId="0" applyBorder="1" applyAlignment="1" applyProtection="1">
      <alignment/>
      <protection locked="0"/>
    </xf>
    <xf numFmtId="0" fontId="24" fillId="0" borderId="10" xfId="0" applyFont="1" applyBorder="1" applyAlignment="1">
      <alignment/>
    </xf>
    <xf numFmtId="0" fontId="0" fillId="0" borderId="10" xfId="0" applyNumberFormat="1" applyBorder="1" applyAlignment="1" applyProtection="1">
      <alignment/>
      <protection locked="0"/>
    </xf>
    <xf numFmtId="0" fontId="25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20" fillId="0" borderId="11" xfId="0" applyFont="1" applyBorder="1" applyAlignment="1">
      <alignment/>
    </xf>
    <xf numFmtId="0" fontId="0" fillId="0" borderId="10" xfId="0" applyFont="1" applyBorder="1" applyAlignment="1">
      <alignment textRotation="90"/>
    </xf>
    <xf numFmtId="0" fontId="18" fillId="0" borderId="12" xfId="0" applyFont="1" applyBorder="1" applyAlignment="1">
      <alignment/>
    </xf>
    <xf numFmtId="0" fontId="18" fillId="0" borderId="10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2.raceresult.com/details/results.php?sl=6.8504.de.2.Internet%7CI30_Ergebnisliste_pro_Lauf&amp;pp=1100" TargetMode="External" /><Relationship Id="rId2" Type="http://schemas.openxmlformats.org/officeDocument/2006/relationships/hyperlink" Target="http://my2.raceresult.com/details/results.php?sl=6.8504.de.2.Internet%7CI30_Ergebnisliste_pro_Lauf&amp;pp=1093" TargetMode="External" /><Relationship Id="rId3" Type="http://schemas.openxmlformats.org/officeDocument/2006/relationships/hyperlink" Target="http://my1.raceresult.com/details/results.php?sl=6.9385.de.1.Ergebnislisten%7CErgebnisliste%20AK&amp;pp=824" TargetMode="External" /><Relationship Id="rId4" Type="http://schemas.openxmlformats.org/officeDocument/2006/relationships/hyperlink" Target="http://my3.raceresult.com/details/results.php?sl=6.9107.de.11.Ergebnislisten%7CErgebnisliste%20AK&amp;pp=610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S21"/>
  <sheetViews>
    <sheetView showGridLines="0" tabSelected="1" zoomScalePageLayoutView="0" workbookViewId="0" topLeftCell="A1">
      <pane xSplit="10" ySplit="2" topLeftCell="K13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22" sqref="A22:IV151"/>
    </sheetView>
  </sheetViews>
  <sheetFormatPr defaultColWidth="11.421875" defaultRowHeight="12.75"/>
  <cols>
    <col min="1" max="1" width="4.28125" style="22" customWidth="1"/>
    <col min="2" max="2" width="4.7109375" style="23" customWidth="1"/>
    <col min="3" max="3" width="3.421875" style="23" customWidth="1"/>
    <col min="4" max="6" width="4.7109375" style="23" customWidth="1"/>
    <col min="7" max="8" width="10.7109375" style="11" customWidth="1"/>
    <col min="9" max="9" width="4.421875" style="11" bestFit="1" customWidth="1"/>
    <col min="10" max="10" width="12.00390625" style="11" bestFit="1" customWidth="1"/>
    <col min="11" max="35" width="2.7109375" style="11" customWidth="1"/>
    <col min="36" max="45" width="3.00390625" style="11" bestFit="1" customWidth="1"/>
    <col min="46" max="16384" width="11.421875" style="11" customWidth="1"/>
  </cols>
  <sheetData>
    <row r="1" spans="1:45" s="18" customFormat="1" ht="18.75">
      <c r="A1" s="24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</row>
    <row r="2" spans="1:45" s="21" customFormat="1" ht="102.75">
      <c r="A2" s="10" t="s">
        <v>44</v>
      </c>
      <c r="B2" s="9" t="s">
        <v>43</v>
      </c>
      <c r="C2" s="8" t="s">
        <v>42</v>
      </c>
      <c r="D2" s="8" t="s">
        <v>41</v>
      </c>
      <c r="E2" s="8" t="s">
        <v>40</v>
      </c>
      <c r="F2" s="7" t="s">
        <v>39</v>
      </c>
      <c r="G2" s="6" t="s">
        <v>38</v>
      </c>
      <c r="H2" s="6" t="s">
        <v>37</v>
      </c>
      <c r="I2" s="6" t="s">
        <v>36</v>
      </c>
      <c r="J2" s="6" t="s">
        <v>35</v>
      </c>
      <c r="K2" s="5" t="s">
        <v>34</v>
      </c>
      <c r="L2" s="5" t="s">
        <v>33</v>
      </c>
      <c r="M2" s="5" t="s">
        <v>32</v>
      </c>
      <c r="N2" s="5" t="s">
        <v>31</v>
      </c>
      <c r="O2" s="5" t="s">
        <v>30</v>
      </c>
      <c r="P2" s="5" t="s">
        <v>29</v>
      </c>
      <c r="Q2" s="5" t="s">
        <v>28</v>
      </c>
      <c r="R2" s="5" t="s">
        <v>27</v>
      </c>
      <c r="S2" s="5" t="s">
        <v>26</v>
      </c>
      <c r="T2" s="5" t="s">
        <v>25</v>
      </c>
      <c r="U2" s="5" t="s">
        <v>24</v>
      </c>
      <c r="V2" s="5" t="s">
        <v>23</v>
      </c>
      <c r="W2" s="5" t="s">
        <v>22</v>
      </c>
      <c r="X2" s="5" t="s">
        <v>21</v>
      </c>
      <c r="Y2" s="5" t="s">
        <v>20</v>
      </c>
      <c r="Z2" s="5" t="s">
        <v>19</v>
      </c>
      <c r="AA2" s="5" t="s">
        <v>18</v>
      </c>
      <c r="AB2" s="5" t="s">
        <v>17</v>
      </c>
      <c r="AC2" s="5" t="s">
        <v>16</v>
      </c>
      <c r="AD2" s="5" t="s">
        <v>15</v>
      </c>
      <c r="AE2" s="5" t="s">
        <v>14</v>
      </c>
      <c r="AF2" s="5" t="s">
        <v>13</v>
      </c>
      <c r="AG2" s="5" t="s">
        <v>12</v>
      </c>
      <c r="AH2" s="5" t="s">
        <v>11</v>
      </c>
      <c r="AI2" s="5" t="s">
        <v>10</v>
      </c>
      <c r="AJ2" s="5" t="s">
        <v>9</v>
      </c>
      <c r="AK2" s="5" t="s">
        <v>8</v>
      </c>
      <c r="AL2" s="5" t="s">
        <v>7</v>
      </c>
      <c r="AM2" s="5" t="s">
        <v>6</v>
      </c>
      <c r="AN2" s="5" t="s">
        <v>5</v>
      </c>
      <c r="AO2" s="5" t="s">
        <v>4</v>
      </c>
      <c r="AP2" s="5" t="s">
        <v>3</v>
      </c>
      <c r="AQ2" s="5" t="s">
        <v>2</v>
      </c>
      <c r="AR2" s="5" t="s">
        <v>1</v>
      </c>
      <c r="AS2" s="5" t="s">
        <v>0</v>
      </c>
    </row>
    <row r="3" spans="1:45" s="21" customFormat="1" ht="12.75">
      <c r="A3" s="4">
        <v>1</v>
      </c>
      <c r="B3" s="3">
        <f aca="true" t="shared" si="0" ref="B3:B21">SUM(K3:AS3)</f>
        <v>348</v>
      </c>
      <c r="C3" s="3">
        <f aca="true" t="shared" si="1" ref="C3:C21">COUNT(K3:AS3)</f>
        <v>7</v>
      </c>
      <c r="D3" s="3">
        <f aca="true" t="shared" si="2" ref="D3:D21">IF(COUNT(K3:AS3)&gt;0,LARGE(K3:AS3,1),0)+IF(COUNT(K3:AS3)&gt;1,LARGE(K3:AS3,2),0)+IF(COUNT(K3:AS3)&gt;2,LARGE(K3:AS3,3),0)+IF(COUNT(K3:AS3)&gt;3,LARGE(K3:AS3,4),0)+IF(COUNT(K3:AS3)&gt;4,LARGE(K3:AS3,5),0)+IF(COUNT(K3:AS3)&gt;5,LARGE(K3:AS3,6),0)+IF(COUNT(K3:AS3)&gt;6,LARGE(K3:AS3,7),0)+IF(COUNT(K3:AS3)&gt;7,LARGE(K3:AS3,8),0)+IF(COUNT(K3:AS3)&gt;8,LARGE(K3:AS3,9),0)+IF(COUNT(K3:AS3)&gt;9,LARGE(K3:AS3,10),0)+IF(COUNT(K3:AS3)&gt;10,LARGE(K3:AS3,11),0)+IF(COUNT(K3:AS3)&gt;11,LARGE(K3:AS3,12),0)+IF(COUNT(K3:AS3)&gt;12,LARGE(K3:AS3,13),0)+IF(COUNT(K3:AS3)&gt;13,LARGE(K3:AS3,14),0)+IF(COUNT(K3:AS3)&gt;14,LARGE(K3:AS3,15),0)</f>
        <v>348</v>
      </c>
      <c r="E3" s="3">
        <f aca="true" t="shared" si="3" ref="E3:E21">IF(COUNT(K3:AS3)&lt;22,IF(COUNT(K3:AS3)&gt;14,(COUNT(K3:AS3)-15),0)*20,120)</f>
        <v>0</v>
      </c>
      <c r="F3" s="2">
        <f aca="true" t="shared" si="4" ref="F3:F21">D3+E3</f>
        <v>348</v>
      </c>
      <c r="G3" s="16" t="s">
        <v>75</v>
      </c>
      <c r="H3" s="16" t="s">
        <v>76</v>
      </c>
      <c r="I3" s="16"/>
      <c r="J3" s="16" t="s">
        <v>77</v>
      </c>
      <c r="K3" s="1"/>
      <c r="L3" s="1"/>
      <c r="M3" s="1"/>
      <c r="N3" s="1"/>
      <c r="O3" s="1"/>
      <c r="P3" s="1">
        <v>50</v>
      </c>
      <c r="Q3" s="1"/>
      <c r="R3" s="1">
        <v>50</v>
      </c>
      <c r="S3" s="1"/>
      <c r="T3" s="1"/>
      <c r="U3" s="1"/>
      <c r="V3" s="1"/>
      <c r="W3" s="1"/>
      <c r="X3" s="1"/>
      <c r="Y3" s="1">
        <v>50</v>
      </c>
      <c r="Z3" s="1"/>
      <c r="AA3" s="1"/>
      <c r="AB3" s="1"/>
      <c r="AC3" s="1"/>
      <c r="AD3" s="1">
        <v>50</v>
      </c>
      <c r="AE3" s="1">
        <v>50</v>
      </c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>
        <v>48</v>
      </c>
      <c r="AR3" s="1">
        <v>50</v>
      </c>
      <c r="AS3" s="1"/>
    </row>
    <row r="4" spans="1:45" s="21" customFormat="1" ht="12.75">
      <c r="A4" s="4"/>
      <c r="B4" s="3">
        <f t="shared" si="0"/>
        <v>237</v>
      </c>
      <c r="C4" s="3">
        <f t="shared" si="1"/>
        <v>5</v>
      </c>
      <c r="D4" s="3">
        <f t="shared" si="2"/>
        <v>237</v>
      </c>
      <c r="E4" s="3">
        <f t="shared" si="3"/>
        <v>0</v>
      </c>
      <c r="F4" s="2">
        <f t="shared" si="4"/>
        <v>237</v>
      </c>
      <c r="G4" s="11" t="s">
        <v>78</v>
      </c>
      <c r="H4" s="11" t="s">
        <v>79</v>
      </c>
      <c r="I4" s="11">
        <v>1998</v>
      </c>
      <c r="J4" s="11" t="s">
        <v>80</v>
      </c>
      <c r="K4" s="1"/>
      <c r="L4" s="1"/>
      <c r="M4" s="1"/>
      <c r="N4" s="1"/>
      <c r="O4" s="1"/>
      <c r="P4" s="1"/>
      <c r="Q4" s="1"/>
      <c r="R4" s="1"/>
      <c r="S4" s="1"/>
      <c r="T4" s="1">
        <v>50</v>
      </c>
      <c r="U4" s="1">
        <v>38</v>
      </c>
      <c r="V4" s="1"/>
      <c r="W4" s="1"/>
      <c r="X4" s="1">
        <v>50</v>
      </c>
      <c r="Y4" s="1"/>
      <c r="Z4" s="1"/>
      <c r="AA4" s="1"/>
      <c r="AB4" s="1">
        <v>50</v>
      </c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>
        <v>49</v>
      </c>
      <c r="AS4" s="1"/>
    </row>
    <row r="5" spans="1:45" s="21" customFormat="1" ht="12.75">
      <c r="A5" s="4"/>
      <c r="B5" s="3">
        <f t="shared" si="0"/>
        <v>149</v>
      </c>
      <c r="C5" s="3">
        <f t="shared" si="1"/>
        <v>3</v>
      </c>
      <c r="D5" s="3">
        <f t="shared" si="2"/>
        <v>149</v>
      </c>
      <c r="E5" s="3">
        <f t="shared" si="3"/>
        <v>0</v>
      </c>
      <c r="F5" s="2">
        <f t="shared" si="4"/>
        <v>149</v>
      </c>
      <c r="G5" s="11" t="s">
        <v>96</v>
      </c>
      <c r="H5" s="11" t="s">
        <v>74</v>
      </c>
      <c r="I5" s="11">
        <v>1997</v>
      </c>
      <c r="J5" s="11" t="s">
        <v>97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>
        <v>49</v>
      </c>
      <c r="AG5" s="1"/>
      <c r="AH5" s="1"/>
      <c r="AI5" s="1"/>
      <c r="AJ5" s="1"/>
      <c r="AK5" s="1">
        <v>50</v>
      </c>
      <c r="AL5" s="1"/>
      <c r="AM5" s="1"/>
      <c r="AN5" s="1"/>
      <c r="AO5" s="1"/>
      <c r="AP5" s="1"/>
      <c r="AQ5" s="1"/>
      <c r="AR5" s="1"/>
      <c r="AS5" s="1">
        <v>50</v>
      </c>
    </row>
    <row r="6" spans="1:45" s="21" customFormat="1" ht="33.75">
      <c r="A6" s="4"/>
      <c r="B6" s="3">
        <f t="shared" si="0"/>
        <v>146</v>
      </c>
      <c r="C6" s="3">
        <f t="shared" si="1"/>
        <v>3</v>
      </c>
      <c r="D6" s="3">
        <f t="shared" si="2"/>
        <v>146</v>
      </c>
      <c r="E6" s="3">
        <f t="shared" si="3"/>
        <v>0</v>
      </c>
      <c r="F6" s="2">
        <f t="shared" si="4"/>
        <v>146</v>
      </c>
      <c r="G6" s="11" t="s">
        <v>49</v>
      </c>
      <c r="H6" s="11" t="s">
        <v>50</v>
      </c>
      <c r="I6" s="12">
        <v>1998</v>
      </c>
      <c r="J6" s="12" t="s">
        <v>48</v>
      </c>
      <c r="K6" s="1">
        <v>49</v>
      </c>
      <c r="L6" s="1"/>
      <c r="M6" s="1"/>
      <c r="N6" s="1">
        <v>47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>
        <v>50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s="21" customFormat="1" ht="12.75">
      <c r="A7" s="4"/>
      <c r="B7" s="3">
        <f t="shared" si="0"/>
        <v>135</v>
      </c>
      <c r="C7" s="3">
        <f t="shared" si="1"/>
        <v>3</v>
      </c>
      <c r="D7" s="3">
        <f t="shared" si="2"/>
        <v>135</v>
      </c>
      <c r="E7" s="3">
        <f t="shared" si="3"/>
        <v>0</v>
      </c>
      <c r="F7" s="2">
        <f t="shared" si="4"/>
        <v>135</v>
      </c>
      <c r="G7" s="13" t="s">
        <v>84</v>
      </c>
      <c r="H7" s="13" t="s">
        <v>85</v>
      </c>
      <c r="I7" s="13">
        <v>1998</v>
      </c>
      <c r="J7" s="13" t="s">
        <v>83</v>
      </c>
      <c r="K7" s="1"/>
      <c r="L7" s="1"/>
      <c r="M7" s="1"/>
      <c r="N7" s="1"/>
      <c r="O7" s="1"/>
      <c r="P7" s="1"/>
      <c r="Q7" s="1"/>
      <c r="R7" s="1"/>
      <c r="S7" s="1"/>
      <c r="T7" s="1"/>
      <c r="U7" s="1">
        <v>43</v>
      </c>
      <c r="V7" s="1"/>
      <c r="W7" s="1"/>
      <c r="X7" s="1"/>
      <c r="Y7" s="1">
        <v>47</v>
      </c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>
        <v>45</v>
      </c>
      <c r="AR7" s="1"/>
      <c r="AS7" s="1"/>
    </row>
    <row r="8" spans="1:45" s="21" customFormat="1" ht="12.75">
      <c r="A8" s="4"/>
      <c r="B8" s="3">
        <f t="shared" si="0"/>
        <v>99</v>
      </c>
      <c r="C8" s="3">
        <f t="shared" si="1"/>
        <v>2</v>
      </c>
      <c r="D8" s="3">
        <f t="shared" si="2"/>
        <v>99</v>
      </c>
      <c r="E8" s="3">
        <f t="shared" si="3"/>
        <v>0</v>
      </c>
      <c r="F8" s="2">
        <f t="shared" si="4"/>
        <v>99</v>
      </c>
      <c r="G8" s="15" t="s">
        <v>72</v>
      </c>
      <c r="H8" s="11" t="s">
        <v>73</v>
      </c>
      <c r="I8" s="15">
        <v>1997</v>
      </c>
      <c r="J8" s="15" t="s">
        <v>71</v>
      </c>
      <c r="K8" s="1"/>
      <c r="L8" s="1"/>
      <c r="M8" s="1"/>
      <c r="N8" s="1"/>
      <c r="O8" s="1"/>
      <c r="P8" s="1"/>
      <c r="Q8" s="1">
        <v>49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>
        <v>50</v>
      </c>
      <c r="AR8" s="1"/>
      <c r="AS8" s="1"/>
    </row>
    <row r="9" spans="1:45" s="21" customFormat="1" ht="12.75">
      <c r="A9" s="4"/>
      <c r="B9" s="3">
        <f t="shared" si="0"/>
        <v>98</v>
      </c>
      <c r="C9" s="3">
        <f t="shared" si="1"/>
        <v>2</v>
      </c>
      <c r="D9" s="3">
        <f t="shared" si="2"/>
        <v>98</v>
      </c>
      <c r="E9" s="3">
        <f t="shared" si="3"/>
        <v>0</v>
      </c>
      <c r="F9" s="2">
        <f t="shared" si="4"/>
        <v>98</v>
      </c>
      <c r="G9" s="13" t="s">
        <v>60</v>
      </c>
      <c r="H9" s="13" t="s">
        <v>61</v>
      </c>
      <c r="I9" s="13">
        <v>1998</v>
      </c>
      <c r="J9" s="13" t="s">
        <v>62</v>
      </c>
      <c r="K9" s="1"/>
      <c r="L9" s="1"/>
      <c r="M9" s="1"/>
      <c r="N9" s="1">
        <v>49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>
        <v>49</v>
      </c>
    </row>
    <row r="10" spans="1:45" s="21" customFormat="1" ht="12.75">
      <c r="A10" s="4"/>
      <c r="B10" s="3">
        <f t="shared" si="0"/>
        <v>90</v>
      </c>
      <c r="C10" s="3">
        <f t="shared" si="1"/>
        <v>2</v>
      </c>
      <c r="D10" s="3">
        <f t="shared" si="2"/>
        <v>90</v>
      </c>
      <c r="E10" s="3">
        <f t="shared" si="3"/>
        <v>0</v>
      </c>
      <c r="F10" s="2">
        <f t="shared" si="4"/>
        <v>90</v>
      </c>
      <c r="G10" s="14" t="s">
        <v>66</v>
      </c>
      <c r="H10" s="14" t="s">
        <v>67</v>
      </c>
      <c r="I10" s="11"/>
      <c r="J10" s="11" t="s">
        <v>68</v>
      </c>
      <c r="K10" s="1"/>
      <c r="L10" s="1"/>
      <c r="M10" s="1"/>
      <c r="N10" s="1"/>
      <c r="O10" s="1"/>
      <c r="P10" s="1">
        <v>48</v>
      </c>
      <c r="Q10" s="1"/>
      <c r="R10" s="1">
        <v>42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s="21" customFormat="1" ht="12.75">
      <c r="A11" s="4"/>
      <c r="B11" s="3">
        <f t="shared" si="0"/>
        <v>50</v>
      </c>
      <c r="C11" s="3">
        <f t="shared" si="1"/>
        <v>1</v>
      </c>
      <c r="D11" s="3">
        <f t="shared" si="2"/>
        <v>50</v>
      </c>
      <c r="E11" s="3">
        <f t="shared" si="3"/>
        <v>0</v>
      </c>
      <c r="F11" s="2">
        <f t="shared" si="4"/>
        <v>50</v>
      </c>
      <c r="G11" s="11" t="s">
        <v>93</v>
      </c>
      <c r="H11" s="11" t="s">
        <v>94</v>
      </c>
      <c r="I11" s="11">
        <v>1997</v>
      </c>
      <c r="J11" s="11" t="s">
        <v>95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>
        <v>50</v>
      </c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s="21" customFormat="1" ht="12.75">
      <c r="A12" s="4"/>
      <c r="B12" s="3">
        <f t="shared" si="0"/>
        <v>50</v>
      </c>
      <c r="C12" s="3">
        <f t="shared" si="1"/>
        <v>1</v>
      </c>
      <c r="D12" s="3">
        <f t="shared" si="2"/>
        <v>50</v>
      </c>
      <c r="E12" s="3">
        <f t="shared" si="3"/>
        <v>0</v>
      </c>
      <c r="F12" s="2">
        <f t="shared" si="4"/>
        <v>50</v>
      </c>
      <c r="G12" s="14" t="s">
        <v>63</v>
      </c>
      <c r="H12" s="14" t="s">
        <v>64</v>
      </c>
      <c r="I12" s="11"/>
      <c r="J12" s="11" t="s">
        <v>65</v>
      </c>
      <c r="K12" s="1"/>
      <c r="L12" s="1"/>
      <c r="M12" s="1"/>
      <c r="N12" s="1"/>
      <c r="O12" s="1"/>
      <c r="P12" s="1">
        <v>50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s="21" customFormat="1" ht="12.75">
      <c r="A13" s="4"/>
      <c r="B13" s="3">
        <f t="shared" si="0"/>
        <v>50</v>
      </c>
      <c r="C13" s="3">
        <f t="shared" si="1"/>
        <v>1</v>
      </c>
      <c r="D13" s="3">
        <f t="shared" si="2"/>
        <v>50</v>
      </c>
      <c r="E13" s="3">
        <f t="shared" si="3"/>
        <v>0</v>
      </c>
      <c r="F13" s="2">
        <f t="shared" si="4"/>
        <v>50</v>
      </c>
      <c r="G13" s="15" t="s">
        <v>69</v>
      </c>
      <c r="H13" s="11" t="s">
        <v>70</v>
      </c>
      <c r="I13" s="15">
        <v>1997</v>
      </c>
      <c r="J13" s="15" t="s">
        <v>71</v>
      </c>
      <c r="K13" s="1"/>
      <c r="L13" s="1"/>
      <c r="M13" s="1"/>
      <c r="N13" s="1"/>
      <c r="O13" s="1"/>
      <c r="P13" s="1"/>
      <c r="Q13" s="1">
        <v>50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s="21" customFormat="1" ht="12.75">
      <c r="A14" s="4"/>
      <c r="B14" s="3">
        <f t="shared" si="0"/>
        <v>50</v>
      </c>
      <c r="C14" s="3">
        <f t="shared" si="1"/>
        <v>1</v>
      </c>
      <c r="D14" s="3">
        <f t="shared" si="2"/>
        <v>50</v>
      </c>
      <c r="E14" s="3">
        <f t="shared" si="3"/>
        <v>0</v>
      </c>
      <c r="F14" s="2">
        <f t="shared" si="4"/>
        <v>50</v>
      </c>
      <c r="G14" s="13" t="s">
        <v>81</v>
      </c>
      <c r="H14" s="13" t="s">
        <v>82</v>
      </c>
      <c r="I14" s="13">
        <v>1998</v>
      </c>
      <c r="J14" s="13" t="s">
        <v>83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>
        <v>50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s="21" customFormat="1" ht="33.75">
      <c r="A15" s="4"/>
      <c r="B15" s="3">
        <f t="shared" si="0"/>
        <v>50</v>
      </c>
      <c r="C15" s="3">
        <f t="shared" si="1"/>
        <v>1</v>
      </c>
      <c r="D15" s="3">
        <f t="shared" si="2"/>
        <v>50</v>
      </c>
      <c r="E15" s="3">
        <f t="shared" si="3"/>
        <v>0</v>
      </c>
      <c r="F15" s="2">
        <f t="shared" si="4"/>
        <v>50</v>
      </c>
      <c r="G15" s="11" t="s">
        <v>46</v>
      </c>
      <c r="H15" s="11" t="s">
        <v>47</v>
      </c>
      <c r="I15" s="12">
        <v>1998</v>
      </c>
      <c r="J15" s="12" t="s">
        <v>48</v>
      </c>
      <c r="K15" s="1">
        <v>50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s="21" customFormat="1" ht="22.5">
      <c r="A16" s="4"/>
      <c r="B16" s="3">
        <f t="shared" si="0"/>
        <v>50</v>
      </c>
      <c r="C16" s="3">
        <f t="shared" si="1"/>
        <v>1</v>
      </c>
      <c r="D16" s="3">
        <f t="shared" si="2"/>
        <v>50</v>
      </c>
      <c r="E16" s="3">
        <f t="shared" si="3"/>
        <v>0</v>
      </c>
      <c r="F16" s="2">
        <f t="shared" si="4"/>
        <v>50</v>
      </c>
      <c r="G16" s="11" t="s">
        <v>52</v>
      </c>
      <c r="H16" s="11" t="s">
        <v>51</v>
      </c>
      <c r="I16" s="12">
        <v>1998</v>
      </c>
      <c r="J16" s="12" t="s">
        <v>53</v>
      </c>
      <c r="K16" s="1"/>
      <c r="L16" s="1">
        <v>50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s="21" customFormat="1" ht="12.75">
      <c r="A17" s="4"/>
      <c r="B17" s="3">
        <f t="shared" si="0"/>
        <v>50</v>
      </c>
      <c r="C17" s="3">
        <f t="shared" si="1"/>
        <v>1</v>
      </c>
      <c r="D17" s="3">
        <f t="shared" si="2"/>
        <v>50</v>
      </c>
      <c r="E17" s="3">
        <f t="shared" si="3"/>
        <v>0</v>
      </c>
      <c r="F17" s="2">
        <f t="shared" si="4"/>
        <v>50</v>
      </c>
      <c r="G17" s="11" t="s">
        <v>89</v>
      </c>
      <c r="H17" s="11" t="s">
        <v>90</v>
      </c>
      <c r="I17" s="11">
        <v>1998</v>
      </c>
      <c r="J17" s="11" t="s">
        <v>91</v>
      </c>
      <c r="K17" s="19" t="s">
        <v>92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>
        <v>50</v>
      </c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s="21" customFormat="1" ht="22.5">
      <c r="A18" s="4"/>
      <c r="B18" s="3">
        <f t="shared" si="0"/>
        <v>50</v>
      </c>
      <c r="C18" s="3">
        <f t="shared" si="1"/>
        <v>1</v>
      </c>
      <c r="D18" s="3">
        <f t="shared" si="2"/>
        <v>50</v>
      </c>
      <c r="E18" s="3">
        <f t="shared" si="3"/>
        <v>0</v>
      </c>
      <c r="F18" s="2">
        <f t="shared" si="4"/>
        <v>50</v>
      </c>
      <c r="G18" s="11" t="s">
        <v>54</v>
      </c>
      <c r="H18" s="11" t="s">
        <v>55</v>
      </c>
      <c r="I18" s="12">
        <v>1998</v>
      </c>
      <c r="J18" s="12" t="s">
        <v>56</v>
      </c>
      <c r="K18" s="1"/>
      <c r="L18" s="1"/>
      <c r="M18" s="1">
        <v>50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s="21" customFormat="1" ht="12.75">
      <c r="A19" s="4"/>
      <c r="B19" s="3">
        <f t="shared" si="0"/>
        <v>50</v>
      </c>
      <c r="C19" s="3">
        <f t="shared" si="1"/>
        <v>1</v>
      </c>
      <c r="D19" s="3">
        <f t="shared" si="2"/>
        <v>50</v>
      </c>
      <c r="E19" s="3">
        <f t="shared" si="3"/>
        <v>0</v>
      </c>
      <c r="F19" s="2">
        <f t="shared" si="4"/>
        <v>50</v>
      </c>
      <c r="G19" s="13" t="s">
        <v>57</v>
      </c>
      <c r="H19" s="13" t="s">
        <v>58</v>
      </c>
      <c r="I19" s="13">
        <v>1997</v>
      </c>
      <c r="J19" s="13" t="s">
        <v>59</v>
      </c>
      <c r="K19" s="1"/>
      <c r="L19" s="1"/>
      <c r="M19" s="1"/>
      <c r="N19" s="1">
        <v>50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s="21" customFormat="1" ht="12.75">
      <c r="A20" s="4"/>
      <c r="B20" s="3">
        <f t="shared" si="0"/>
        <v>50</v>
      </c>
      <c r="C20" s="3">
        <f t="shared" si="1"/>
        <v>1</v>
      </c>
      <c r="D20" s="3">
        <f t="shared" si="2"/>
        <v>50</v>
      </c>
      <c r="E20" s="3">
        <f t="shared" si="3"/>
        <v>0</v>
      </c>
      <c r="F20" s="2">
        <f t="shared" si="4"/>
        <v>50</v>
      </c>
      <c r="G20" s="11" t="s">
        <v>86</v>
      </c>
      <c r="H20" s="11" t="s">
        <v>87</v>
      </c>
      <c r="I20" s="17">
        <v>1998</v>
      </c>
      <c r="J20" s="11" t="s">
        <v>88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>
        <v>50</v>
      </c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s="21" customFormat="1" ht="12.75">
      <c r="A21" s="4"/>
      <c r="B21" s="3">
        <f t="shared" si="0"/>
        <v>49</v>
      </c>
      <c r="C21" s="3">
        <f t="shared" si="1"/>
        <v>1</v>
      </c>
      <c r="D21" s="3">
        <f t="shared" si="2"/>
        <v>49</v>
      </c>
      <c r="E21" s="3">
        <f t="shared" si="3"/>
        <v>0</v>
      </c>
      <c r="F21" s="2">
        <f t="shared" si="4"/>
        <v>49</v>
      </c>
      <c r="G21" s="15" t="s">
        <v>98</v>
      </c>
      <c r="H21" s="15" t="s">
        <v>99</v>
      </c>
      <c r="I21" s="15">
        <v>1997</v>
      </c>
      <c r="J21" s="15" t="s">
        <v>100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>
        <v>49</v>
      </c>
      <c r="AR21" s="1"/>
      <c r="AS21" s="1"/>
    </row>
  </sheetData>
  <sheetProtection/>
  <autoFilter ref="A2:AS2"/>
  <mergeCells count="1">
    <mergeCell ref="A1:L1"/>
  </mergeCells>
  <hyperlinks>
    <hyperlink ref="H15" r:id="rId1" display="http://my2.raceresult.com/details/results.php?sl=6.8504.de.2.Internet%7CI30_Ergebnisliste_pro_Lauf&amp;pp=1100"/>
    <hyperlink ref="H6" r:id="rId2" display="http://my2.raceresult.com/details/results.php?sl=6.8504.de.2.Internet%7CI30_Ergebnisliste_pro_Lauf&amp;pp=1093"/>
    <hyperlink ref="H16" r:id="rId3" display="http://my1.raceresult.com/details/results.php?sl=6.9385.de.1.Ergebnislisten%7CErgebnisliste%20AK&amp;pp=824"/>
    <hyperlink ref="G18" r:id="rId4" display="http://my3.raceresult.com/details/results.php?sl=6.9107.de.11.Ergebnislisten%7CErgebnisliste%20AK&amp;pp=610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5" r:id="rId5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Paul</cp:lastModifiedBy>
  <dcterms:created xsi:type="dcterms:W3CDTF">2011-12-15T20:20:13Z</dcterms:created>
  <dcterms:modified xsi:type="dcterms:W3CDTF">2012-11-21T12:29:32Z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