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070" activeTab="0"/>
  </bookViews>
  <sheets>
    <sheet name="M60 (2012)" sheetId="1" r:id="rId1"/>
  </sheets>
  <definedNames>
    <definedName name="_xlnm._FilterDatabase" localSheetId="0" hidden="1">'M60 (2012)'!$A$2:$AU$2</definedName>
    <definedName name="_xlnm.Print_Titles" localSheetId="0">'M60 (2012)'!$2:$2</definedName>
  </definedNames>
  <calcPr fullCalcOnLoad="1"/>
</workbook>
</file>

<file path=xl/sharedStrings.xml><?xml version="1.0" encoding="utf-8"?>
<sst xmlns="http://schemas.openxmlformats.org/spreadsheetml/2006/main" count="125" uniqueCount="123">
  <si>
    <t xml:space="preserve">  Jülich</t>
  </si>
  <si>
    <t xml:space="preserve">  Linnich</t>
  </si>
  <si>
    <t xml:space="preserve">  Herzogenrath</t>
  </si>
  <si>
    <t xml:space="preserve">  Gillrath</t>
  </si>
  <si>
    <t xml:space="preserve">  Brunssum</t>
  </si>
  <si>
    <t xml:space="preserve">  Arnoldsweiler</t>
  </si>
  <si>
    <t xml:space="preserve">  Würselen</t>
  </si>
  <si>
    <t xml:space="preserve">  Dürener TV</t>
  </si>
  <si>
    <t xml:space="preserve">  MC Eschweiler</t>
  </si>
  <si>
    <t xml:space="preserve">  Hambach</t>
  </si>
  <si>
    <t xml:space="preserve">  Huchem-Stammeln</t>
  </si>
  <si>
    <t xml:space="preserve">  Unterbruch</t>
  </si>
  <si>
    <t xml:space="preserve">  Mausbach</t>
  </si>
  <si>
    <t xml:space="preserve">  Dürwiß</t>
  </si>
  <si>
    <t xml:space="preserve">  Bütgenbach</t>
  </si>
  <si>
    <t xml:space="preserve">  Birkesdorf</t>
  </si>
  <si>
    <t xml:space="preserve">  Obermaubach</t>
  </si>
  <si>
    <t xml:space="preserve">  Eicherscheid</t>
  </si>
  <si>
    <t xml:space="preserve">  Roetgen</t>
  </si>
  <si>
    <t xml:space="preserve">  Vossenack</t>
  </si>
  <si>
    <t xml:space="preserve">  Inde-Hahn</t>
  </si>
  <si>
    <t xml:space="preserve">  Rohren</t>
  </si>
  <si>
    <t xml:space="preserve">  Derichsweiler</t>
  </si>
  <si>
    <t xml:space="preserve">  Konzen</t>
  </si>
  <si>
    <t xml:space="preserve">  Mützenich</t>
  </si>
  <si>
    <t xml:space="preserve">  Landgraaf</t>
  </si>
  <si>
    <t xml:space="preserve">  Steckenborn</t>
  </si>
  <si>
    <t xml:space="preserve">  Simmerath</t>
  </si>
  <si>
    <t xml:space="preserve">  Kelmis</t>
  </si>
  <si>
    <t xml:space="preserve">  Alsdorf</t>
  </si>
  <si>
    <t xml:space="preserve">  Eupen</t>
  </si>
  <si>
    <t xml:space="preserve">  Parelloop</t>
  </si>
  <si>
    <t xml:space="preserve">  LSG Eschweiler</t>
  </si>
  <si>
    <t>Verein</t>
  </si>
  <si>
    <t>Jg.</t>
  </si>
  <si>
    <t>Vorname</t>
  </si>
  <si>
    <t>Name</t>
  </si>
  <si>
    <t xml:space="preserve">  WERTUNG</t>
  </si>
  <si>
    <t xml:space="preserve">  WEITERE</t>
  </si>
  <si>
    <t xml:space="preserve">  15 BESTE</t>
  </si>
  <si>
    <t xml:space="preserve"> Anz. LÄUFE</t>
  </si>
  <si>
    <t xml:space="preserve">  Summe </t>
  </si>
  <si>
    <t>Platz</t>
  </si>
  <si>
    <t>Senioren M60: 60 bis 64 Jahre alt  (Jg. 1948 bis 1952)</t>
  </si>
  <si>
    <t>Freymuth</t>
  </si>
  <si>
    <t>VfB Ahbach</t>
  </si>
  <si>
    <t>Hamacher</t>
  </si>
  <si>
    <t xml:space="preserve"> Herbert</t>
  </si>
  <si>
    <t>Schmitz</t>
  </si>
  <si>
    <t xml:space="preserve"> Hermann</t>
  </si>
  <si>
    <t>SG Germania Binsfeld</t>
  </si>
  <si>
    <t>Wiertz</t>
  </si>
  <si>
    <t xml:space="preserve"> Rainer</t>
  </si>
  <si>
    <t>FC Germania Vossenack</t>
  </si>
  <si>
    <t>Pijpers</t>
  </si>
  <si>
    <t xml:space="preserve"> Ton</t>
  </si>
  <si>
    <t>DJK Elmar Kohlscheid</t>
  </si>
  <si>
    <t>Aachener Engel</t>
  </si>
  <si>
    <t>SV Roland rollesbroich</t>
  </si>
  <si>
    <t>SC Komet Steckenborn</t>
  </si>
  <si>
    <t xml:space="preserve"> Artur</t>
  </si>
  <si>
    <t xml:space="preserve"> Joachim</t>
  </si>
  <si>
    <t xml:space="preserve"> Jürgen</t>
  </si>
  <si>
    <t>FINK</t>
  </si>
  <si>
    <t>EDGAR</t>
  </si>
  <si>
    <t>SC BÜTGENBACH</t>
  </si>
  <si>
    <t>HANF</t>
  </si>
  <si>
    <t>NORBERT</t>
  </si>
  <si>
    <t>TSV ALEMANNIA AACHEN</t>
  </si>
  <si>
    <t>MARX</t>
  </si>
  <si>
    <t>HUBERT</t>
  </si>
  <si>
    <t>OLDIES KERPEN</t>
  </si>
  <si>
    <t>BOLTERSDORF</t>
  </si>
  <si>
    <t xml:space="preserve">PAUL </t>
  </si>
  <si>
    <t>INT. AC DN/E/R</t>
  </si>
  <si>
    <t>GROSVARLET</t>
  </si>
  <si>
    <t>JOSE</t>
  </si>
  <si>
    <t>ERLER</t>
  </si>
  <si>
    <t>DIETER</t>
  </si>
  <si>
    <t>DJK HOLLERATH</t>
  </si>
  <si>
    <t>SCHLEPÜTZ</t>
  </si>
  <si>
    <t>HARTMUT</t>
  </si>
  <si>
    <t>TEAM COOLART!</t>
  </si>
  <si>
    <t>Mamok</t>
  </si>
  <si>
    <t>Barth</t>
  </si>
  <si>
    <t xml:space="preserve"> Bruno</t>
  </si>
  <si>
    <t>TSV Alemannia Aachen</t>
  </si>
  <si>
    <t>Hansa Simmerath</t>
  </si>
  <si>
    <t>Kaulard</t>
  </si>
  <si>
    <t>Skikeller Kaulard &amp; Schroiff</t>
  </si>
  <si>
    <t>Rüttgers</t>
  </si>
  <si>
    <t xml:space="preserve"> Otmar</t>
  </si>
  <si>
    <t>1953</t>
  </si>
  <si>
    <t>LSG BK Mönchengladbach</t>
  </si>
  <si>
    <t>Hensgens</t>
  </si>
  <si>
    <t xml:space="preserve"> Bernd</t>
  </si>
  <si>
    <t>1950</t>
  </si>
  <si>
    <t>LT Alsdorf-Ost</t>
  </si>
  <si>
    <t xml:space="preserve"> Norbert</t>
  </si>
  <si>
    <t>Klaus</t>
  </si>
  <si>
    <t>Kremer</t>
  </si>
  <si>
    <t>Venwegen</t>
  </si>
  <si>
    <t>Marechal</t>
  </si>
  <si>
    <t>Roger</t>
  </si>
  <si>
    <t>Malmedy Chôdes</t>
  </si>
  <si>
    <t>Herbert</t>
  </si>
  <si>
    <t>Dieter</t>
  </si>
  <si>
    <t>Wüller</t>
  </si>
  <si>
    <t>Meyer</t>
  </si>
  <si>
    <t>Thomas</t>
  </si>
  <si>
    <t>Raeren</t>
  </si>
  <si>
    <t>Lohr</t>
  </si>
  <si>
    <t>Lauftreff Inde Hahn</t>
  </si>
  <si>
    <t>Simon</t>
  </si>
  <si>
    <t xml:space="preserve"> Friedhelm</t>
  </si>
  <si>
    <t>SV Germania Dürwiß</t>
  </si>
  <si>
    <t>Sieber</t>
  </si>
  <si>
    <t>VfR Unterbruch LG</t>
  </si>
  <si>
    <t>TSV Kaldenkirchen</t>
  </si>
  <si>
    <t>Bendlage</t>
  </si>
  <si>
    <t xml:space="preserve"> Hans-Jakob</t>
  </si>
  <si>
    <t>Schweig</t>
  </si>
  <si>
    <t>VT Kempen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</si>
</sst>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yyyy"/>
  </numFmts>
  <fonts count="31">
    <font>
      <sz val="10"/>
      <name val="Arial"/>
      <family val="0"/>
    </font>
    <font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9"/>
      <color indexed="17"/>
      <name val="Arial"/>
      <family val="2"/>
    </font>
    <font>
      <sz val="9"/>
      <color indexed="20"/>
      <name val="Arial"/>
      <family val="2"/>
    </font>
    <font>
      <sz val="9"/>
      <color indexed="60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sz val="9"/>
      <color indexed="52"/>
      <name val="Arial"/>
      <family val="2"/>
    </font>
    <font>
      <b/>
      <sz val="9"/>
      <color indexed="9"/>
      <name val="Arial"/>
      <family val="2"/>
    </font>
    <font>
      <sz val="9"/>
      <color indexed="10"/>
      <name val="Arial"/>
      <family val="2"/>
    </font>
    <font>
      <i/>
      <sz val="9"/>
      <color indexed="23"/>
      <name val="Arial"/>
      <family val="2"/>
    </font>
    <font>
      <b/>
      <sz val="9"/>
      <color indexed="8"/>
      <name val="Arial"/>
      <family val="2"/>
    </font>
    <font>
      <sz val="9"/>
      <color indexed="9"/>
      <name val="Arial"/>
      <family val="2"/>
    </font>
    <font>
      <sz val="8"/>
      <name val="Tahoma"/>
      <family val="2"/>
    </font>
    <font>
      <b/>
      <sz val="10"/>
      <color indexed="53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0"/>
      <name val="Segoe UI"/>
      <family val="0"/>
    </font>
    <font>
      <b/>
      <sz val="10"/>
      <name val="Segoe UI"/>
      <family val="2"/>
    </font>
    <font>
      <b/>
      <sz val="10"/>
      <name val="Arial Black"/>
      <family val="2"/>
    </font>
    <font>
      <sz val="10"/>
      <name val="Arial Black"/>
      <family val="2"/>
    </font>
    <font>
      <b/>
      <u val="single"/>
      <sz val="10"/>
      <name val="Arial"/>
      <family val="2"/>
    </font>
    <font>
      <sz val="10"/>
      <name val="Verdana"/>
      <family val="2"/>
    </font>
    <font>
      <sz val="11.25"/>
      <name val="Calibri"/>
      <family val="0"/>
    </font>
    <font>
      <u val="single"/>
      <sz val="10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0" fillId="20" borderId="1" applyNumberFormat="0" applyAlignment="0" applyProtection="0"/>
    <xf numFmtId="0" fontId="11" fillId="20" borderId="2" applyNumberFormat="0" applyAlignment="0" applyProtection="0"/>
    <xf numFmtId="0" fontId="2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9" fillId="7" borderId="2" applyNumberFormat="0" applyAlignment="0" applyProtection="0"/>
    <xf numFmtId="0" fontId="16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8" fillId="21" borderId="0" applyNumberFormat="0" applyBorder="0" applyAlignment="0" applyProtection="0"/>
    <xf numFmtId="0" fontId="1" fillId="22" borderId="4" applyNumberFormat="0" applyFont="0" applyAlignment="0" applyProtection="0"/>
    <xf numFmtId="9" fontId="1" fillId="0" borderId="0" applyFont="0" applyFill="0" applyBorder="0" applyAlignment="0" applyProtection="0"/>
    <xf numFmtId="0" fontId="7" fillId="3" borderId="0" applyNumberFormat="0" applyBorder="0" applyAlignment="0" applyProtection="0"/>
    <xf numFmtId="0" fontId="1" fillId="0" borderId="0">
      <alignment/>
      <protection/>
    </xf>
    <xf numFmtId="0" fontId="2" fillId="0" borderId="0" applyNumberFormat="0" applyFill="0" applyBorder="0" applyAlignment="0" applyProtection="0"/>
    <xf numFmtId="0" fontId="3" fillId="0" borderId="5" applyNumberFormat="0" applyFill="0" applyAlignment="0" applyProtection="0"/>
    <xf numFmtId="0" fontId="4" fillId="0" borderId="6" applyNumberFormat="0" applyFill="0" applyAlignment="0" applyProtection="0"/>
    <xf numFmtId="0" fontId="5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12" fillId="0" borderId="8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3" fillId="23" borderId="9" applyNumberFormat="0" applyAlignment="0" applyProtection="0"/>
  </cellStyleXfs>
  <cellXfs count="67">
    <xf numFmtId="0" fontId="0" fillId="0" borderId="0" xfId="0" applyAlignment="1">
      <alignment/>
    </xf>
    <xf numFmtId="0" fontId="19" fillId="0" borderId="10" xfId="0" applyFont="1" applyFill="1" applyBorder="1" applyAlignment="1">
      <alignment horizontal="right"/>
    </xf>
    <xf numFmtId="0" fontId="19" fillId="0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 wrapText="1"/>
    </xf>
    <xf numFmtId="0" fontId="26" fillId="0" borderId="11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22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/>
    </xf>
    <xf numFmtId="0" fontId="22" fillId="0" borderId="10" xfId="0" applyFont="1" applyFill="1" applyBorder="1" applyAlignment="1">
      <alignment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textRotation="90"/>
    </xf>
    <xf numFmtId="0" fontId="27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/>
    </xf>
    <xf numFmtId="0" fontId="27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22" fillId="0" borderId="10" xfId="0" applyFont="1" applyFill="1" applyBorder="1" applyAlignment="1">
      <alignment/>
    </xf>
    <xf numFmtId="49" fontId="29" fillId="0" borderId="10" xfId="0" applyNumberFormat="1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/>
    </xf>
    <xf numFmtId="0" fontId="22" fillId="0" borderId="12" xfId="0" applyFont="1" applyFill="1" applyBorder="1" applyAlignment="1">
      <alignment/>
    </xf>
    <xf numFmtId="0" fontId="22" fillId="0" borderId="10" xfId="0" applyFont="1" applyFill="1" applyBorder="1" applyAlignment="1">
      <alignment/>
    </xf>
    <xf numFmtId="0" fontId="22" fillId="0" borderId="10" xfId="0" applyFont="1" applyFill="1" applyBorder="1" applyAlignment="1">
      <alignment/>
    </xf>
    <xf numFmtId="0" fontId="22" fillId="0" borderId="10" xfId="0" applyFont="1" applyFill="1" applyBorder="1" applyAlignment="1">
      <alignment horizontal="center" vertical="center" textRotation="180"/>
    </xf>
    <xf numFmtId="164" fontId="22" fillId="0" borderId="10" xfId="0" applyNumberFormat="1" applyFont="1" applyFill="1" applyBorder="1" applyAlignment="1">
      <alignment horizontal="center" vertical="center" textRotation="180"/>
    </xf>
    <xf numFmtId="0" fontId="22" fillId="0" borderId="10" xfId="0" applyNumberFormat="1" applyFont="1" applyFill="1" applyBorder="1" applyAlignment="1">
      <alignment horizontal="center" vertical="center" textRotation="180"/>
    </xf>
    <xf numFmtId="0" fontId="22" fillId="0" borderId="10" xfId="0" applyFont="1" applyFill="1" applyBorder="1" applyAlignment="1">
      <alignment horizontal="left" vertical="center"/>
    </xf>
    <xf numFmtId="0" fontId="22" fillId="0" borderId="10" xfId="0" applyFont="1" applyFill="1" applyBorder="1" applyAlignment="1">
      <alignment horizontal="left" vertical="top" textRotation="180"/>
    </xf>
    <xf numFmtId="0" fontId="0" fillId="0" borderId="10" xfId="0" applyFont="1" applyFill="1" applyBorder="1" applyAlignment="1">
      <alignment textRotation="180"/>
    </xf>
    <xf numFmtId="0" fontId="24" fillId="0" borderId="10" xfId="0" applyFont="1" applyFill="1" applyBorder="1" applyAlignment="1">
      <alignment horizontal="left"/>
    </xf>
    <xf numFmtId="0" fontId="22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23" fillId="0" borderId="10" xfId="0" applyFont="1" applyFill="1" applyBorder="1" applyAlignment="1">
      <alignment horizontal="left"/>
    </xf>
    <xf numFmtId="49" fontId="0" fillId="0" borderId="10" xfId="0" applyNumberFormat="1" applyFont="1" applyFill="1" applyBorder="1" applyAlignment="1">
      <alignment horizontal="left"/>
    </xf>
    <xf numFmtId="0" fontId="0" fillId="0" borderId="10" xfId="0" applyNumberFormat="1" applyFont="1" applyFill="1" applyBorder="1" applyAlignment="1" applyProtection="1">
      <alignment/>
      <protection locked="0"/>
    </xf>
    <xf numFmtId="0" fontId="0" fillId="0" borderId="10" xfId="0" applyNumberFormat="1" applyFont="1" applyFill="1" applyBorder="1" applyAlignment="1" quotePrefix="1">
      <alignment/>
    </xf>
    <xf numFmtId="0" fontId="28" fillId="0" borderId="10" xfId="0" applyFont="1" applyFill="1" applyBorder="1" applyAlignment="1">
      <alignment wrapText="1"/>
    </xf>
    <xf numFmtId="0" fontId="19" fillId="0" borderId="10" xfId="0" applyFont="1" applyFill="1" applyBorder="1" applyAlignment="1">
      <alignment horizontal="center" vertical="center" textRotation="180"/>
    </xf>
    <xf numFmtId="0" fontId="0" fillId="0" borderId="10" xfId="0" applyBorder="1" applyAlignment="1">
      <alignment/>
    </xf>
    <xf numFmtId="0" fontId="0" fillId="24" borderId="10" xfId="0" applyFill="1" applyBorder="1" applyAlignment="1">
      <alignment wrapText="1"/>
    </xf>
    <xf numFmtId="0" fontId="30" fillId="0" borderId="10" xfId="0" applyFont="1" applyFill="1" applyBorder="1" applyAlignment="1">
      <alignment/>
    </xf>
    <xf numFmtId="0" fontId="30" fillId="0" borderId="10" xfId="0" applyFont="1" applyFill="1" applyBorder="1" applyAlignment="1">
      <alignment vertical="center"/>
    </xf>
    <xf numFmtId="0" fontId="24" fillId="0" borderId="10" xfId="0" applyFont="1" applyFill="1" applyBorder="1" applyAlignment="1">
      <alignment horizontal="left"/>
    </xf>
    <xf numFmtId="0" fontId="22" fillId="0" borderId="10" xfId="0" applyFont="1" applyFill="1" applyBorder="1" applyAlignment="1">
      <alignment/>
    </xf>
    <xf numFmtId="0" fontId="30" fillId="0" borderId="10" xfId="0" applyFont="1" applyFill="1" applyBorder="1" applyAlignment="1">
      <alignment/>
    </xf>
    <xf numFmtId="0" fontId="23" fillId="0" borderId="10" xfId="0" applyFont="1" applyFill="1" applyBorder="1" applyAlignment="1">
      <alignment horizontal="left"/>
    </xf>
    <xf numFmtId="0" fontId="24" fillId="0" borderId="10" xfId="0" applyFont="1" applyFill="1" applyBorder="1" applyAlignment="1">
      <alignment/>
    </xf>
    <xf numFmtId="0" fontId="22" fillId="0" borderId="10" xfId="0" applyFont="1" applyFill="1" applyBorder="1" applyAlignment="1">
      <alignment/>
    </xf>
    <xf numFmtId="0" fontId="24" fillId="0" borderId="10" xfId="0" applyFont="1" applyFill="1" applyBorder="1" applyAlignment="1">
      <alignment/>
    </xf>
    <xf numFmtId="0" fontId="23" fillId="0" borderId="10" xfId="0" applyFont="1" applyFill="1" applyBorder="1" applyAlignment="1">
      <alignment/>
    </xf>
    <xf numFmtId="49" fontId="0" fillId="0" borderId="10" xfId="0" applyNumberFormat="1" applyFont="1" applyFill="1" applyBorder="1" applyAlignment="1">
      <alignment/>
    </xf>
    <xf numFmtId="0" fontId="0" fillId="0" borderId="10" xfId="0" applyNumberFormat="1" applyFont="1" applyFill="1" applyBorder="1" applyAlignment="1" quotePrefix="1">
      <alignment/>
    </xf>
    <xf numFmtId="0" fontId="0" fillId="0" borderId="10" xfId="0" applyFont="1" applyFill="1" applyBorder="1" applyAlignment="1">
      <alignment/>
    </xf>
    <xf numFmtId="49" fontId="29" fillId="0" borderId="10" xfId="0" applyNumberFormat="1" applyFont="1" applyFill="1" applyBorder="1" applyAlignment="1">
      <alignment vertical="top" wrapText="1"/>
    </xf>
    <xf numFmtId="0" fontId="0" fillId="0" borderId="10" xfId="0" applyBorder="1" applyAlignment="1">
      <alignment/>
    </xf>
    <xf numFmtId="0" fontId="0" fillId="0" borderId="10" xfId="0" applyNumberFormat="1" applyFont="1" applyFill="1" applyBorder="1" applyAlignment="1" applyProtection="1">
      <alignment/>
      <protection locked="0"/>
    </xf>
    <xf numFmtId="165" fontId="24" fillId="0" borderId="10" xfId="0" applyNumberFormat="1" applyFont="1" applyFill="1" applyBorder="1" applyAlignment="1">
      <alignment horizontal="left"/>
    </xf>
    <xf numFmtId="0" fontId="22" fillId="0" borderId="10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left" wrapText="1"/>
    </xf>
    <xf numFmtId="165" fontId="23" fillId="0" borderId="10" xfId="0" applyNumberFormat="1" applyFont="1" applyFill="1" applyBorder="1" applyAlignment="1">
      <alignment horizontal="left"/>
    </xf>
    <xf numFmtId="0" fontId="28" fillId="0" borderId="10" xfId="0" applyFont="1" applyFill="1" applyBorder="1" applyAlignment="1">
      <alignment horizontal="left" wrapText="1"/>
    </xf>
    <xf numFmtId="0" fontId="0" fillId="0" borderId="10" xfId="0" applyNumberFormat="1" applyFont="1" applyFill="1" applyBorder="1" applyAlignment="1" quotePrefix="1">
      <alignment horizontal="left"/>
    </xf>
    <xf numFmtId="0" fontId="0" fillId="24" borderId="10" xfId="0" applyFill="1" applyBorder="1" applyAlignment="1">
      <alignment horizontal="left" wrapText="1"/>
    </xf>
    <xf numFmtId="0" fontId="0" fillId="0" borderId="10" xfId="0" applyNumberFormat="1" applyFont="1" applyFill="1" applyBorder="1" applyAlignment="1" applyProtection="1">
      <alignment horizontal="left"/>
      <protection locked="0"/>
    </xf>
    <xf numFmtId="0" fontId="0" fillId="0" borderId="10" xfId="0" applyFont="1" applyFill="1" applyBorder="1" applyAlignment="1">
      <alignment horizontal="left"/>
    </xf>
    <xf numFmtId="0" fontId="22" fillId="0" borderId="10" xfId="0" applyFont="1" applyBorder="1" applyAlignment="1">
      <alignment/>
    </xf>
    <xf numFmtId="0" fontId="22" fillId="0" borderId="10" xfId="0" applyFont="1" applyBorder="1" applyAlignment="1">
      <alignment/>
    </xf>
    <xf numFmtId="0" fontId="25" fillId="0" borderId="13" xfId="0" applyFont="1" applyFill="1" applyBorder="1" applyAlignment="1">
      <alignment/>
    </xf>
    <xf numFmtId="0" fontId="25" fillId="0" borderId="14" xfId="0" applyFont="1" applyFill="1" applyBorder="1" applyAlignment="1">
      <alignment/>
    </xf>
  </cellXfs>
  <cellStyles count="50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Standard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30</xdr:row>
      <xdr:rowOff>0</xdr:rowOff>
    </xdr:from>
    <xdr:to>
      <xdr:col>6</xdr:col>
      <xdr:colOff>152400</xdr:colOff>
      <xdr:row>30</xdr:row>
      <xdr:rowOff>104775</xdr:rowOff>
    </xdr:to>
    <xdr:pic>
      <xdr:nvPicPr>
        <xdr:cNvPr id="1" name="Picture 48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637222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152400</xdr:colOff>
      <xdr:row>30</xdr:row>
      <xdr:rowOff>104775</xdr:rowOff>
    </xdr:to>
    <xdr:pic>
      <xdr:nvPicPr>
        <xdr:cNvPr id="2" name="Picture 49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637222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152400</xdr:colOff>
      <xdr:row>30</xdr:row>
      <xdr:rowOff>104775</xdr:rowOff>
    </xdr:to>
    <xdr:pic>
      <xdr:nvPicPr>
        <xdr:cNvPr id="3" name="Picture 50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637222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152400</xdr:colOff>
      <xdr:row>30</xdr:row>
      <xdr:rowOff>104775</xdr:rowOff>
    </xdr:to>
    <xdr:pic>
      <xdr:nvPicPr>
        <xdr:cNvPr id="4" name="Picture 51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637222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152400</xdr:colOff>
      <xdr:row>30</xdr:row>
      <xdr:rowOff>104775</xdr:rowOff>
    </xdr:to>
    <xdr:pic>
      <xdr:nvPicPr>
        <xdr:cNvPr id="5" name="Picture 52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637222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152400</xdr:colOff>
      <xdr:row>30</xdr:row>
      <xdr:rowOff>104775</xdr:rowOff>
    </xdr:to>
    <xdr:pic>
      <xdr:nvPicPr>
        <xdr:cNvPr id="6" name="Picture 54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637222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276225</xdr:colOff>
      <xdr:row>30</xdr:row>
      <xdr:rowOff>0</xdr:rowOff>
    </xdr:from>
    <xdr:to>
      <xdr:col>6</xdr:col>
      <xdr:colOff>114300</xdr:colOff>
      <xdr:row>30</xdr:row>
      <xdr:rowOff>104775</xdr:rowOff>
    </xdr:to>
    <xdr:pic>
      <xdr:nvPicPr>
        <xdr:cNvPr id="7" name="Picture 55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3550" y="637222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276225</xdr:colOff>
      <xdr:row>30</xdr:row>
      <xdr:rowOff>0</xdr:rowOff>
    </xdr:from>
    <xdr:to>
      <xdr:col>6</xdr:col>
      <xdr:colOff>114300</xdr:colOff>
      <xdr:row>30</xdr:row>
      <xdr:rowOff>104775</xdr:rowOff>
    </xdr:to>
    <xdr:pic>
      <xdr:nvPicPr>
        <xdr:cNvPr id="8" name="Picture 56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3550" y="6372225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my1.raceresult.com/details/?sl=6.13455.de.1.Ergebnislisten%7CZieleinlaufliste&amp;pp=667" TargetMode="External" /><Relationship Id="rId2" Type="http://schemas.openxmlformats.org/officeDocument/2006/relationships/hyperlink" Target="http://my1.raceresult.com/details/?sl=6.13455.de.1.Ergebnislisten%7CZieleinlaufliste&amp;pp=668" TargetMode="External" /><Relationship Id="rId3" Type="http://schemas.openxmlformats.org/officeDocument/2006/relationships/hyperlink" Target="http://my1.raceresult.com/details/?sl=6.13455.de.2.Ergebnislisten%7CZieleinlaufliste&amp;pp=816" TargetMode="External" /><Relationship Id="rId4" Type="http://schemas.openxmlformats.org/officeDocument/2006/relationships/hyperlink" Target="http://my1.raceresult.com/details/?sl=6.13455.de.2.Ergebnislisten%7CZieleinlaufliste&amp;pp=807" TargetMode="External" /><Relationship Id="rId5" Type="http://schemas.openxmlformats.org/officeDocument/2006/relationships/hyperlink" Target="http://my1.raceresult.com/details/?sl=6.13455.de.2.Ergebnislisten%7CZieleinlaufliste&amp;pp=923" TargetMode="External" /><Relationship Id="rId6" Type="http://schemas.openxmlformats.org/officeDocument/2006/relationships/hyperlink" Target="http://my3.raceresult.com/details/results.php?sl=6.11549.de.6.Internet%7C07%20Zieleinlaufliste&amp;pp=701" TargetMode="External" /><Relationship Id="rId7" Type="http://schemas.openxmlformats.org/officeDocument/2006/relationships/hyperlink" Target="http://my3.raceresult.com/details/results.php?sl=6.11549.de.7.Internet%7C07%20Zieleinlaufliste&amp;pp=1158" TargetMode="External" /><Relationship Id="rId8" Type="http://schemas.openxmlformats.org/officeDocument/2006/relationships/hyperlink" Target="http://my1.raceresult.com/details/results.php?sl=6.15200.de.8.Ergebnislisten%7CZieleinlaufliste&amp;pp=165" TargetMode="External" /><Relationship Id="rId9" Type="http://schemas.openxmlformats.org/officeDocument/2006/relationships/hyperlink" Target="http://my2.raceresult.com/details/results.php?sl=6.13724.de.8.Ergebnislisten%7CZieleinlaufliste&amp;pp=317" TargetMode="External" /><Relationship Id="rId10" Type="http://schemas.openxmlformats.org/officeDocument/2006/relationships/hyperlink" Target="http://my2.raceresult.com/details/results.php?sl=6.13724.de.8.Ergebnislisten%7CZieleinlaufliste&amp;pp=368" TargetMode="External" /><Relationship Id="rId11" Type="http://schemas.openxmlformats.org/officeDocument/2006/relationships/hyperlink" Target="http://my4.raceresult.com/details/results.php?sl=6.13721.de.9.Ergebnislisten%7CERGEBNISLISTE&amp;pp=59" TargetMode="External" /><Relationship Id="rId12" Type="http://schemas.openxmlformats.org/officeDocument/2006/relationships/hyperlink" Target="http://my1.raceresult.com/details/results.php?sl=6.16995.de.0.Ergebnislisten%7CErgebn%20www%20Zieleinlaufliste%20m%2Fw%20AK&amp;pp=3815" TargetMode="External" /><Relationship Id="rId13" Type="http://schemas.openxmlformats.org/officeDocument/2006/relationships/drawing" Target="../drawings/drawing1.xml" /><Relationship Id="rId1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U30"/>
  <sheetViews>
    <sheetView showGridLines="0" tabSelected="1" zoomScalePageLayoutView="0" workbookViewId="0" topLeftCell="A1">
      <pane ySplit="2" topLeftCell="BM20" activePane="bottomLeft" state="frozen"/>
      <selection pane="topLeft" activeCell="T1" sqref="T1:T16384"/>
      <selection pane="bottomLeft" activeCell="M24" sqref="M24"/>
    </sheetView>
  </sheetViews>
  <sheetFormatPr defaultColWidth="11.421875" defaultRowHeight="12.75"/>
  <cols>
    <col min="1" max="1" width="4.28125" style="18" customWidth="1"/>
    <col min="2" max="2" width="4.7109375" style="19" customWidth="1"/>
    <col min="3" max="3" width="3.421875" style="19" customWidth="1"/>
    <col min="4" max="5" width="4.7109375" style="19" customWidth="1"/>
    <col min="6" max="6" width="4.7109375" style="2" customWidth="1"/>
    <col min="7" max="7" width="10.7109375" style="50" customWidth="1"/>
    <col min="8" max="8" width="7.7109375" style="17" customWidth="1"/>
    <col min="9" max="9" width="2.7109375" style="62" customWidth="1"/>
    <col min="10" max="10" width="4.7109375" style="17" customWidth="1"/>
    <col min="11" max="46" width="2.7109375" style="17" customWidth="1"/>
    <col min="47" max="47" width="3.00390625" style="17" bestFit="1" customWidth="1"/>
    <col min="48" max="16384" width="11.421875" style="17" customWidth="1"/>
  </cols>
  <sheetData>
    <row r="1" spans="1:47" s="5" customFormat="1" ht="15">
      <c r="A1" s="65" t="s">
        <v>43</v>
      </c>
      <c r="B1" s="66"/>
      <c r="C1" s="66"/>
      <c r="D1" s="66"/>
      <c r="E1" s="66"/>
      <c r="F1" s="66"/>
      <c r="G1" s="66"/>
      <c r="H1" s="66"/>
      <c r="I1" s="66"/>
      <c r="J1" s="66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</row>
    <row r="2" spans="1:46" s="10" customFormat="1" ht="108.75">
      <c r="A2" s="21" t="s">
        <v>42</v>
      </c>
      <c r="B2" s="22" t="s">
        <v>41</v>
      </c>
      <c r="C2" s="23" t="s">
        <v>40</v>
      </c>
      <c r="D2" s="23" t="s">
        <v>39</v>
      </c>
      <c r="E2" s="23" t="s">
        <v>38</v>
      </c>
      <c r="F2" s="35" t="s">
        <v>37</v>
      </c>
      <c r="G2" s="6" t="s">
        <v>36</v>
      </c>
      <c r="H2" s="24" t="s">
        <v>35</v>
      </c>
      <c r="I2" s="24" t="s">
        <v>34</v>
      </c>
      <c r="J2" s="24" t="s">
        <v>33</v>
      </c>
      <c r="K2" s="25" t="s">
        <v>32</v>
      </c>
      <c r="L2" s="25" t="s">
        <v>30</v>
      </c>
      <c r="M2" s="25" t="s">
        <v>29</v>
      </c>
      <c r="N2" s="25" t="s">
        <v>31</v>
      </c>
      <c r="O2" s="25" t="s">
        <v>28</v>
      </c>
      <c r="P2" s="25" t="s">
        <v>27</v>
      </c>
      <c r="Q2" s="25" t="s">
        <v>26</v>
      </c>
      <c r="R2" s="26" t="s">
        <v>57</v>
      </c>
      <c r="S2" s="25" t="s">
        <v>25</v>
      </c>
      <c r="T2" s="25" t="s">
        <v>24</v>
      </c>
      <c r="U2" s="25" t="s">
        <v>21</v>
      </c>
      <c r="V2" s="25" t="s">
        <v>23</v>
      </c>
      <c r="W2" s="25" t="s">
        <v>22</v>
      </c>
      <c r="X2" s="26" t="s">
        <v>58</v>
      </c>
      <c r="Y2" s="25" t="s">
        <v>20</v>
      </c>
      <c r="Z2" s="25" t="s">
        <v>18</v>
      </c>
      <c r="AA2" s="25" t="s">
        <v>17</v>
      </c>
      <c r="AB2" s="25" t="s">
        <v>16</v>
      </c>
      <c r="AC2" s="25" t="s">
        <v>19</v>
      </c>
      <c r="AD2" s="25" t="s">
        <v>15</v>
      </c>
      <c r="AE2" s="25" t="s">
        <v>14</v>
      </c>
      <c r="AF2" s="25" t="s">
        <v>13</v>
      </c>
      <c r="AG2" s="25" t="s">
        <v>12</v>
      </c>
      <c r="AH2" s="25" t="s">
        <v>11</v>
      </c>
      <c r="AI2" s="25" t="s">
        <v>9</v>
      </c>
      <c r="AJ2" s="25" t="s">
        <v>10</v>
      </c>
      <c r="AK2" s="25" t="s">
        <v>8</v>
      </c>
      <c r="AL2" s="25" t="s">
        <v>7</v>
      </c>
      <c r="AM2" s="25" t="s">
        <v>6</v>
      </c>
      <c r="AN2" s="25" t="s">
        <v>5</v>
      </c>
      <c r="AO2" s="25" t="s">
        <v>4</v>
      </c>
      <c r="AP2" s="25" t="s">
        <v>3</v>
      </c>
      <c r="AQ2" s="26" t="s">
        <v>59</v>
      </c>
      <c r="AR2" s="25" t="s">
        <v>2</v>
      </c>
      <c r="AS2" s="25" t="s">
        <v>1</v>
      </c>
      <c r="AT2" s="25" t="s">
        <v>0</v>
      </c>
    </row>
    <row r="3" spans="1:47" s="10" customFormat="1" ht="13.5" customHeight="1">
      <c r="A3" s="6">
        <v>1</v>
      </c>
      <c r="B3" s="7">
        <f aca="true" t="shared" si="0" ref="B3:B10">SUM(K3:AU3)</f>
        <v>1028</v>
      </c>
      <c r="C3" s="8">
        <f aca="true" t="shared" si="1" ref="C3:C10">COUNT(K3:AU3)</f>
        <v>21</v>
      </c>
      <c r="D3" s="8">
        <f aca="true" t="shared" si="2" ref="D3:D10">IF(COUNT(K3:AU3)&gt;0,LARGE(K3:AU3,1),0)+IF(COUNT(K3:AU3)&gt;1,LARGE(K3:AU3,2),0)+IF(COUNT(K3:AU3)&gt;2,LARGE(K3:AU3,3),0)+IF(COUNT(K3:AU3)&gt;3,LARGE(K3:AU3,4),0)+IF(COUNT(K3:AU3)&gt;4,LARGE(K3:AU3,5),0)+IF(COUNT(K3:AU3)&gt;5,LARGE(K3:AU3,6),0)+IF(COUNT(K3:AU3)&gt;6,LARGE(K3:AU3,7),0)+IF(COUNT(K3:AU3)&gt;7,LARGE(K3:AU3,8),0)+IF(COUNT(K3:AU3)&gt;8,LARGE(K3:AU3,9),0)+IF(COUNT(K3:AU3)&gt;9,LARGE(K3:AU3,10),0)+IF(COUNT(K3:AU3)&gt;10,LARGE(K3:AU3,11),0)+IF(COUNT(K3:AU3)&gt;11,LARGE(K3:AU3,12),0)+IF(COUNT(K3:AU3)&gt;12,LARGE(K3:AU3,13),0)+IF(COUNT(K3:AU3)&gt;13,LARGE(K3:AU3,14),0)+IF(COUNT(K3:AU3)&gt;14,LARGE(K3:AU3,15),0)</f>
        <v>743</v>
      </c>
      <c r="E3" s="8">
        <f aca="true" t="shared" si="3" ref="E3:E10">IF(COUNT(K3:AU3)&lt;22,IF(COUNT(K3:AU3)&gt;14,(COUNT(K3:AU3)-15),0)*20,120)</f>
        <v>120</v>
      </c>
      <c r="F3" s="1">
        <f aca="true" t="shared" si="4" ref="F3:F10">D3+E3</f>
        <v>863</v>
      </c>
      <c r="G3" s="44" t="s">
        <v>63</v>
      </c>
      <c r="H3" s="27" t="s">
        <v>64</v>
      </c>
      <c r="I3" s="57">
        <v>19360</v>
      </c>
      <c r="J3" s="30" t="s">
        <v>65</v>
      </c>
      <c r="K3" s="9"/>
      <c r="L3" s="6">
        <v>49</v>
      </c>
      <c r="M3" s="9"/>
      <c r="N3" s="9">
        <v>49</v>
      </c>
      <c r="O3" s="9">
        <v>43</v>
      </c>
      <c r="P3" s="9">
        <v>49</v>
      </c>
      <c r="Q3" s="6">
        <v>49</v>
      </c>
      <c r="R3" s="9"/>
      <c r="S3" s="9">
        <v>50</v>
      </c>
      <c r="T3" s="9">
        <v>50</v>
      </c>
      <c r="U3" s="9">
        <v>48</v>
      </c>
      <c r="V3" s="9"/>
      <c r="W3" s="9"/>
      <c r="X3" s="9"/>
      <c r="Y3" s="9">
        <v>49</v>
      </c>
      <c r="Z3" s="9"/>
      <c r="AA3" s="6">
        <v>50</v>
      </c>
      <c r="AB3" s="9">
        <v>50</v>
      </c>
      <c r="AC3" s="6"/>
      <c r="AD3" s="9">
        <v>49</v>
      </c>
      <c r="AE3" s="9"/>
      <c r="AF3" s="9">
        <v>49</v>
      </c>
      <c r="AG3" s="9">
        <v>49</v>
      </c>
      <c r="AH3" s="9">
        <v>50</v>
      </c>
      <c r="AI3" s="9">
        <v>48</v>
      </c>
      <c r="AJ3" s="9">
        <v>50</v>
      </c>
      <c r="AK3" s="9">
        <v>50</v>
      </c>
      <c r="AL3" s="9">
        <v>50</v>
      </c>
      <c r="AM3" s="9">
        <v>48</v>
      </c>
      <c r="AN3" s="9"/>
      <c r="AO3" s="9"/>
      <c r="AP3" s="9"/>
      <c r="AQ3" s="9"/>
      <c r="AR3" s="9"/>
      <c r="AS3" s="9">
        <v>49</v>
      </c>
      <c r="AT3" s="9"/>
      <c r="AU3" s="9"/>
    </row>
    <row r="4" spans="1:47" s="10" customFormat="1" ht="13.5" customHeight="1">
      <c r="A4" s="6">
        <v>2</v>
      </c>
      <c r="B4" s="7">
        <f t="shared" si="0"/>
        <v>1006</v>
      </c>
      <c r="C4" s="8">
        <f t="shared" si="1"/>
        <v>21</v>
      </c>
      <c r="D4" s="8">
        <f t="shared" si="2"/>
        <v>731</v>
      </c>
      <c r="E4" s="8">
        <f t="shared" si="3"/>
        <v>120</v>
      </c>
      <c r="F4" s="1">
        <f t="shared" si="4"/>
        <v>851</v>
      </c>
      <c r="G4" s="46" t="s">
        <v>66</v>
      </c>
      <c r="H4" s="40" t="s">
        <v>67</v>
      </c>
      <c r="I4" s="57">
        <v>19360</v>
      </c>
      <c r="J4" s="30" t="s">
        <v>68</v>
      </c>
      <c r="K4" s="9">
        <v>49</v>
      </c>
      <c r="L4" s="6">
        <v>47</v>
      </c>
      <c r="M4" s="9">
        <v>48</v>
      </c>
      <c r="N4" s="9"/>
      <c r="O4" s="9"/>
      <c r="P4" s="9">
        <v>46</v>
      </c>
      <c r="Q4" s="9">
        <v>49</v>
      </c>
      <c r="R4" s="9"/>
      <c r="S4" s="9"/>
      <c r="T4" s="9">
        <v>48</v>
      </c>
      <c r="U4" s="9"/>
      <c r="V4" s="9">
        <v>48</v>
      </c>
      <c r="W4" s="9">
        <v>49</v>
      </c>
      <c r="X4" s="9"/>
      <c r="Y4" s="6">
        <v>49</v>
      </c>
      <c r="Z4" s="9">
        <v>49</v>
      </c>
      <c r="AA4" s="9">
        <v>50</v>
      </c>
      <c r="AB4" s="9"/>
      <c r="AC4" s="9"/>
      <c r="AD4" s="9"/>
      <c r="AE4" s="9"/>
      <c r="AF4" s="9">
        <v>45</v>
      </c>
      <c r="AG4" s="9">
        <v>47</v>
      </c>
      <c r="AH4" s="6">
        <v>50</v>
      </c>
      <c r="AI4" s="9"/>
      <c r="AJ4" s="9">
        <v>47</v>
      </c>
      <c r="AK4" s="9">
        <v>48</v>
      </c>
      <c r="AL4" s="9"/>
      <c r="AM4" s="9">
        <v>46</v>
      </c>
      <c r="AN4" s="9"/>
      <c r="AO4" s="6">
        <v>50</v>
      </c>
      <c r="AP4" s="9">
        <v>45</v>
      </c>
      <c r="AQ4" s="9">
        <v>50</v>
      </c>
      <c r="AR4" s="6">
        <v>46</v>
      </c>
      <c r="AS4" s="9"/>
      <c r="AT4" s="9"/>
      <c r="AU4" s="9"/>
    </row>
    <row r="5" spans="1:47" s="10" customFormat="1" ht="13.5" customHeight="1">
      <c r="A5" s="6">
        <v>3</v>
      </c>
      <c r="B5" s="7">
        <f t="shared" si="0"/>
        <v>1348</v>
      </c>
      <c r="C5" s="8">
        <f t="shared" si="1"/>
        <v>30</v>
      </c>
      <c r="D5" s="8">
        <f t="shared" si="2"/>
        <v>705</v>
      </c>
      <c r="E5" s="8">
        <f t="shared" si="3"/>
        <v>120</v>
      </c>
      <c r="F5" s="1">
        <f t="shared" si="4"/>
        <v>825</v>
      </c>
      <c r="G5" s="20" t="s">
        <v>44</v>
      </c>
      <c r="H5" s="19" t="s">
        <v>62</v>
      </c>
      <c r="I5" s="55">
        <v>1949</v>
      </c>
      <c r="J5" s="3" t="s">
        <v>45</v>
      </c>
      <c r="K5" s="6">
        <v>44</v>
      </c>
      <c r="L5" s="9">
        <v>45</v>
      </c>
      <c r="M5" s="9">
        <v>47</v>
      </c>
      <c r="N5" s="9"/>
      <c r="O5" s="9">
        <v>33</v>
      </c>
      <c r="P5" s="6">
        <v>42</v>
      </c>
      <c r="Q5" s="9">
        <v>45</v>
      </c>
      <c r="R5" s="9">
        <v>44</v>
      </c>
      <c r="S5" s="9"/>
      <c r="T5" s="11">
        <v>44</v>
      </c>
      <c r="U5" s="9">
        <v>42</v>
      </c>
      <c r="V5" s="6">
        <v>47</v>
      </c>
      <c r="W5" s="9"/>
      <c r="X5" s="9">
        <v>48</v>
      </c>
      <c r="Y5" s="9">
        <v>46</v>
      </c>
      <c r="Z5" s="39">
        <v>49</v>
      </c>
      <c r="AA5" s="9">
        <v>48</v>
      </c>
      <c r="AB5" s="9">
        <v>44</v>
      </c>
      <c r="AC5" s="9">
        <v>44</v>
      </c>
      <c r="AD5" s="9">
        <v>41</v>
      </c>
      <c r="AE5" s="9">
        <v>46</v>
      </c>
      <c r="AF5" s="9"/>
      <c r="AG5" s="9">
        <v>46</v>
      </c>
      <c r="AH5" s="9"/>
      <c r="AI5" s="6">
        <v>46</v>
      </c>
      <c r="AJ5" s="6">
        <v>41</v>
      </c>
      <c r="AK5" s="9">
        <v>46</v>
      </c>
      <c r="AL5" s="9">
        <v>45</v>
      </c>
      <c r="AM5" s="9">
        <v>45</v>
      </c>
      <c r="AN5" s="9"/>
      <c r="AO5" s="9">
        <v>49</v>
      </c>
      <c r="AP5" s="6">
        <v>49</v>
      </c>
      <c r="AQ5" s="9">
        <v>46</v>
      </c>
      <c r="AR5" s="6">
        <v>44</v>
      </c>
      <c r="AS5" s="9">
        <v>47</v>
      </c>
      <c r="AT5" s="9">
        <v>45</v>
      </c>
      <c r="AU5" s="9"/>
    </row>
    <row r="6" spans="1:47" s="10" customFormat="1" ht="13.5" customHeight="1">
      <c r="A6" s="6">
        <v>4</v>
      </c>
      <c r="B6" s="7">
        <f t="shared" si="0"/>
        <v>940</v>
      </c>
      <c r="C6" s="8">
        <f t="shared" si="1"/>
        <v>20</v>
      </c>
      <c r="D6" s="8">
        <f t="shared" si="2"/>
        <v>721</v>
      </c>
      <c r="E6" s="8">
        <f t="shared" si="3"/>
        <v>100</v>
      </c>
      <c r="F6" s="1">
        <f t="shared" si="4"/>
        <v>821</v>
      </c>
      <c r="G6" s="44" t="s">
        <v>77</v>
      </c>
      <c r="H6" s="27" t="s">
        <v>78</v>
      </c>
      <c r="I6" s="57">
        <v>18994</v>
      </c>
      <c r="J6" s="30" t="s">
        <v>79</v>
      </c>
      <c r="K6" s="9"/>
      <c r="L6" s="9">
        <v>42</v>
      </c>
      <c r="M6" s="9"/>
      <c r="N6" s="9"/>
      <c r="O6" s="9"/>
      <c r="P6" s="9">
        <v>43</v>
      </c>
      <c r="Q6" s="9">
        <v>48</v>
      </c>
      <c r="R6" s="9"/>
      <c r="S6" s="9"/>
      <c r="T6" s="9">
        <v>47</v>
      </c>
      <c r="U6" s="9">
        <v>44</v>
      </c>
      <c r="V6" s="9">
        <v>47</v>
      </c>
      <c r="W6" s="9"/>
      <c r="X6" s="9"/>
      <c r="Y6" s="6">
        <v>48</v>
      </c>
      <c r="Z6" s="6">
        <v>49</v>
      </c>
      <c r="AA6" s="6">
        <v>49</v>
      </c>
      <c r="AB6" s="6">
        <v>47</v>
      </c>
      <c r="AC6" s="9">
        <v>49</v>
      </c>
      <c r="AD6" s="9"/>
      <c r="AE6" s="9">
        <v>50</v>
      </c>
      <c r="AF6" s="9"/>
      <c r="AG6" s="9">
        <v>48</v>
      </c>
      <c r="AH6" s="9"/>
      <c r="AI6" s="9">
        <v>46</v>
      </c>
      <c r="AJ6" s="9"/>
      <c r="AK6" s="9"/>
      <c r="AL6" s="9"/>
      <c r="AM6" s="9"/>
      <c r="AN6" s="9">
        <v>48</v>
      </c>
      <c r="AO6" s="9"/>
      <c r="AP6" s="9">
        <v>44</v>
      </c>
      <c r="AQ6" s="9">
        <v>49</v>
      </c>
      <c r="AR6" s="9">
        <v>48</v>
      </c>
      <c r="AS6" s="9">
        <v>48</v>
      </c>
      <c r="AT6" s="9">
        <v>46</v>
      </c>
      <c r="AU6" s="9"/>
    </row>
    <row r="7" spans="1:47" s="10" customFormat="1" ht="13.5" customHeight="1">
      <c r="A7" s="6">
        <v>5</v>
      </c>
      <c r="B7" s="7">
        <f t="shared" si="0"/>
        <v>916</v>
      </c>
      <c r="C7" s="8">
        <f t="shared" si="1"/>
        <v>19</v>
      </c>
      <c r="D7" s="8">
        <f t="shared" si="2"/>
        <v>734</v>
      </c>
      <c r="E7" s="8">
        <f t="shared" si="3"/>
        <v>80</v>
      </c>
      <c r="F7" s="1">
        <f t="shared" si="4"/>
        <v>814</v>
      </c>
      <c r="G7" s="44" t="s">
        <v>72</v>
      </c>
      <c r="H7" s="27" t="s">
        <v>73</v>
      </c>
      <c r="I7" s="54">
        <v>18994</v>
      </c>
      <c r="J7" s="43" t="s">
        <v>74</v>
      </c>
      <c r="K7" s="9"/>
      <c r="L7" s="9">
        <v>48</v>
      </c>
      <c r="M7" s="9">
        <v>50</v>
      </c>
      <c r="N7" s="9">
        <v>46</v>
      </c>
      <c r="O7" s="9">
        <v>46</v>
      </c>
      <c r="P7" s="9">
        <v>48</v>
      </c>
      <c r="Q7" s="9">
        <v>50</v>
      </c>
      <c r="R7" s="9">
        <v>48</v>
      </c>
      <c r="S7" s="9">
        <v>48</v>
      </c>
      <c r="T7" s="9">
        <v>49</v>
      </c>
      <c r="U7" s="9">
        <v>47</v>
      </c>
      <c r="V7" s="9">
        <v>50</v>
      </c>
      <c r="W7" s="9">
        <v>50</v>
      </c>
      <c r="X7" s="9"/>
      <c r="Y7" s="9">
        <v>50</v>
      </c>
      <c r="Z7" s="9">
        <v>50</v>
      </c>
      <c r="AA7" s="9">
        <v>49</v>
      </c>
      <c r="AB7" s="9">
        <v>49</v>
      </c>
      <c r="AC7" s="9">
        <v>48</v>
      </c>
      <c r="AD7" s="9">
        <v>43</v>
      </c>
      <c r="AE7" s="9">
        <v>47</v>
      </c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</row>
    <row r="8" spans="1:47" s="10" customFormat="1" ht="13.5" customHeight="1">
      <c r="A8" s="6">
        <v>6</v>
      </c>
      <c r="B8" s="7">
        <f t="shared" si="0"/>
        <v>788</v>
      </c>
      <c r="C8" s="8">
        <f t="shared" si="1"/>
        <v>17</v>
      </c>
      <c r="D8" s="8">
        <f t="shared" si="2"/>
        <v>707</v>
      </c>
      <c r="E8" s="8">
        <f t="shared" si="3"/>
        <v>40</v>
      </c>
      <c r="F8" s="1">
        <f t="shared" si="4"/>
        <v>747</v>
      </c>
      <c r="G8" s="45" t="s">
        <v>51</v>
      </c>
      <c r="H8" s="41" t="s">
        <v>52</v>
      </c>
      <c r="I8" s="56">
        <v>1952</v>
      </c>
      <c r="J8" s="29" t="s">
        <v>53</v>
      </c>
      <c r="K8" s="9">
        <v>46</v>
      </c>
      <c r="L8" s="9">
        <v>46</v>
      </c>
      <c r="M8" s="9">
        <v>49</v>
      </c>
      <c r="N8" s="9"/>
      <c r="O8" s="9">
        <v>37</v>
      </c>
      <c r="P8" s="9">
        <v>44</v>
      </c>
      <c r="Q8" s="9"/>
      <c r="R8" s="9"/>
      <c r="S8" s="9"/>
      <c r="T8" s="9"/>
      <c r="U8" s="9">
        <v>45</v>
      </c>
      <c r="V8" s="9">
        <v>49</v>
      </c>
      <c r="W8" s="9">
        <v>48</v>
      </c>
      <c r="X8" s="9">
        <v>49</v>
      </c>
      <c r="Y8" s="9">
        <v>48</v>
      </c>
      <c r="Z8" s="9"/>
      <c r="AA8" s="9"/>
      <c r="AB8" s="9">
        <v>48</v>
      </c>
      <c r="AC8" s="9">
        <v>45</v>
      </c>
      <c r="AD8" s="9"/>
      <c r="AE8" s="9">
        <v>49</v>
      </c>
      <c r="AF8" s="9"/>
      <c r="AG8" s="9"/>
      <c r="AH8" s="9"/>
      <c r="AI8" s="9">
        <v>45</v>
      </c>
      <c r="AJ8" s="9"/>
      <c r="AK8" s="9"/>
      <c r="AL8" s="9">
        <v>44</v>
      </c>
      <c r="AM8" s="9"/>
      <c r="AN8" s="9">
        <v>49</v>
      </c>
      <c r="AO8" s="9"/>
      <c r="AP8" s="9"/>
      <c r="AQ8" s="9">
        <v>47</v>
      </c>
      <c r="AR8" s="9"/>
      <c r="AS8" s="9"/>
      <c r="AT8" s="9"/>
      <c r="AU8" s="9"/>
    </row>
    <row r="9" spans="1:47" s="10" customFormat="1" ht="13.5" customHeight="1">
      <c r="A9" s="6">
        <v>7</v>
      </c>
      <c r="B9" s="7">
        <f t="shared" si="0"/>
        <v>442</v>
      </c>
      <c r="C9" s="8">
        <f t="shared" si="1"/>
        <v>10</v>
      </c>
      <c r="D9" s="8">
        <f t="shared" si="2"/>
        <v>442</v>
      </c>
      <c r="E9" s="8">
        <f t="shared" si="3"/>
        <v>0</v>
      </c>
      <c r="F9" s="1">
        <f t="shared" si="4"/>
        <v>442</v>
      </c>
      <c r="G9" s="20" t="s">
        <v>54</v>
      </c>
      <c r="H9" s="19" t="s">
        <v>55</v>
      </c>
      <c r="I9" s="55">
        <v>1949</v>
      </c>
      <c r="J9" s="28"/>
      <c r="K9" s="9">
        <v>48</v>
      </c>
      <c r="L9" s="9">
        <v>44</v>
      </c>
      <c r="M9" s="6">
        <v>46</v>
      </c>
      <c r="N9" s="9"/>
      <c r="O9" s="9">
        <v>35</v>
      </c>
      <c r="P9" s="9"/>
      <c r="Q9" s="9">
        <v>46</v>
      </c>
      <c r="R9" s="9"/>
      <c r="S9" s="9">
        <v>41</v>
      </c>
      <c r="T9" s="6">
        <v>41</v>
      </c>
      <c r="U9" s="9"/>
      <c r="V9" s="9">
        <v>46</v>
      </c>
      <c r="W9" s="6">
        <v>48</v>
      </c>
      <c r="X9" s="9"/>
      <c r="Y9" s="9">
        <v>47</v>
      </c>
      <c r="Z9" s="6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</row>
    <row r="10" spans="1:47" s="10" customFormat="1" ht="13.5" customHeight="1">
      <c r="A10" s="6">
        <v>8</v>
      </c>
      <c r="B10" s="7">
        <f t="shared" si="0"/>
        <v>430</v>
      </c>
      <c r="C10" s="8">
        <f t="shared" si="1"/>
        <v>10</v>
      </c>
      <c r="D10" s="8">
        <f t="shared" si="2"/>
        <v>430</v>
      </c>
      <c r="E10" s="8">
        <f t="shared" si="3"/>
        <v>0</v>
      </c>
      <c r="F10" s="1">
        <f t="shared" si="4"/>
        <v>430</v>
      </c>
      <c r="G10" s="63" t="s">
        <v>116</v>
      </c>
      <c r="H10" s="64" t="s">
        <v>61</v>
      </c>
      <c r="I10" s="60">
        <v>1952</v>
      </c>
      <c r="J10" s="37" t="s">
        <v>117</v>
      </c>
      <c r="K10" s="12"/>
      <c r="L10" s="12">
        <v>41</v>
      </c>
      <c r="M10" s="12"/>
      <c r="N10" s="12"/>
      <c r="O10" s="12"/>
      <c r="P10" s="12"/>
      <c r="Q10" s="12"/>
      <c r="R10" s="12"/>
      <c r="S10" s="12"/>
      <c r="T10" s="13"/>
      <c r="U10" s="14"/>
      <c r="V10" s="14"/>
      <c r="W10" s="14"/>
      <c r="X10" s="14"/>
      <c r="Y10" s="14"/>
      <c r="Z10" s="14"/>
      <c r="AA10" s="14"/>
      <c r="AB10" s="15">
        <v>44</v>
      </c>
      <c r="AC10" s="14"/>
      <c r="AD10" s="14"/>
      <c r="AE10" s="14"/>
      <c r="AF10" s="14">
        <v>38</v>
      </c>
      <c r="AG10" s="14">
        <v>45</v>
      </c>
      <c r="AH10" s="14"/>
      <c r="AI10" s="14"/>
      <c r="AJ10" s="14">
        <v>43</v>
      </c>
      <c r="AK10" s="14">
        <v>44</v>
      </c>
      <c r="AL10" s="14"/>
      <c r="AM10" s="14"/>
      <c r="AN10" s="14"/>
      <c r="AO10" s="14"/>
      <c r="AP10" s="14">
        <v>41</v>
      </c>
      <c r="AQ10" s="14">
        <v>45</v>
      </c>
      <c r="AR10" s="14"/>
      <c r="AS10" s="14">
        <v>46</v>
      </c>
      <c r="AT10" s="14">
        <v>43</v>
      </c>
      <c r="AU10" s="9"/>
    </row>
    <row r="11" spans="1:47" s="10" customFormat="1" ht="13.5" customHeight="1">
      <c r="A11" s="6"/>
      <c r="B11" s="7"/>
      <c r="C11" s="8"/>
      <c r="D11" s="8"/>
      <c r="E11" s="8"/>
      <c r="F11" s="1"/>
      <c r="G11" s="20"/>
      <c r="H11" s="19"/>
      <c r="I11" s="55"/>
      <c r="J11" s="28"/>
      <c r="K11" s="9"/>
      <c r="L11" s="9"/>
      <c r="M11" s="6"/>
      <c r="N11" s="9"/>
      <c r="O11" s="9"/>
      <c r="P11" s="9"/>
      <c r="Q11" s="9"/>
      <c r="R11" s="9"/>
      <c r="S11" s="9"/>
      <c r="T11" s="6"/>
      <c r="U11" s="9"/>
      <c r="V11" s="9"/>
      <c r="W11" s="6"/>
      <c r="X11" s="9"/>
      <c r="Y11" s="9"/>
      <c r="Z11" s="6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</row>
    <row r="12" spans="1:47" s="10" customFormat="1" ht="13.5" customHeight="1">
      <c r="A12" s="6"/>
      <c r="B12" s="7"/>
      <c r="C12" s="8"/>
      <c r="D12" s="8"/>
      <c r="E12" s="8"/>
      <c r="F12" s="1"/>
      <c r="G12" s="20"/>
      <c r="H12" s="19"/>
      <c r="I12" s="55"/>
      <c r="J12" s="28"/>
      <c r="K12" s="9"/>
      <c r="L12" s="9"/>
      <c r="M12" s="6"/>
      <c r="N12" s="9"/>
      <c r="O12" s="9"/>
      <c r="P12" s="9"/>
      <c r="Q12" s="9"/>
      <c r="R12" s="9"/>
      <c r="S12" s="9"/>
      <c r="T12" s="6"/>
      <c r="U12" s="9"/>
      <c r="V12" s="9"/>
      <c r="W12" s="6"/>
      <c r="X12" s="9"/>
      <c r="Y12" s="9"/>
      <c r="Z12" s="6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</row>
    <row r="13" spans="1:47" s="10" customFormat="1" ht="13.5" customHeight="1">
      <c r="A13" s="6"/>
      <c r="B13" s="15">
        <f aca="true" t="shared" si="5" ref="B13:B30">SUM(K13:AU13)</f>
        <v>390</v>
      </c>
      <c r="C13" s="15">
        <f aca="true" t="shared" si="6" ref="C13:C30">COUNT(K13:AU13)</f>
        <v>8</v>
      </c>
      <c r="D13" s="15">
        <f aca="true" t="shared" si="7" ref="D13:D30">IF(COUNT(K13:AU13)&gt;0,LARGE(K13:AU13,1),0)+IF(COUNT(K13:AU13)&gt;1,LARGE(K13:AU13,2),0)+IF(COUNT(K13:AU13)&gt;2,LARGE(K13:AU13,3),0)+IF(COUNT(K13:AU13)&gt;3,LARGE(K13:AU13,4),0)+IF(COUNT(K13:AU13)&gt;4,LARGE(K13:AU13,5),0)+IF(COUNT(K13:AU13)&gt;5,LARGE(K13:AU13,6),0)+IF(COUNT(K13:AU13)&gt;6,LARGE(K13:AU13,7),0)+IF(COUNT(K13:AU13)&gt;7,LARGE(K13:AU13,8),0)+IF(COUNT(K13:AU13)&gt;8,LARGE(K13:AU13,9),0)+IF(COUNT(K13:AU13)&gt;9,LARGE(K13:AU13,10),0)+IF(COUNT(K13:AU13)&gt;10,LARGE(K13:AU13,11),0)+IF(COUNT(K13:AU13)&gt;11,LARGE(K13:AU13,12),0)+IF(COUNT(K13:AU13)&gt;12,LARGE(K13:AU13,13),0)+IF(COUNT(K13:AU13)&gt;13,LARGE(K13:AU13,14),0)+IF(COUNT(K13:AU13)&gt;14,LARGE(K13:AU13,15),0)</f>
        <v>390</v>
      </c>
      <c r="E13" s="15">
        <f aca="true" t="shared" si="8" ref="E13:E23">IF(COUNT(K13:AU13)&lt;22,IF(COUNT(K13:AU13)&gt;14,(COUNT(K13:AU13)-15),0)*20,120)</f>
        <v>0</v>
      </c>
      <c r="F13" s="1">
        <f aca="true" t="shared" si="9" ref="F13:F30">D13+E13</f>
        <v>390</v>
      </c>
      <c r="G13" s="52" t="s">
        <v>113</v>
      </c>
      <c r="H13" s="36" t="s">
        <v>114</v>
      </c>
      <c r="I13" s="60">
        <v>1949</v>
      </c>
      <c r="J13" s="37" t="s">
        <v>115</v>
      </c>
      <c r="K13" s="12"/>
      <c r="L13" s="12"/>
      <c r="M13" s="12"/>
      <c r="N13" s="12"/>
      <c r="O13" s="12">
        <v>47</v>
      </c>
      <c r="P13" s="12"/>
      <c r="Q13" s="12"/>
      <c r="R13" s="12"/>
      <c r="S13" s="12"/>
      <c r="T13" s="12"/>
      <c r="U13" s="12"/>
      <c r="V13" s="15"/>
      <c r="W13" s="12"/>
      <c r="X13" s="12"/>
      <c r="Y13" s="15"/>
      <c r="Z13" s="15"/>
      <c r="AA13" s="42"/>
      <c r="AB13" s="15">
        <v>49</v>
      </c>
      <c r="AC13" s="12"/>
      <c r="AD13" s="12">
        <v>50</v>
      </c>
      <c r="AE13" s="12"/>
      <c r="AF13" s="12"/>
      <c r="AG13" s="12"/>
      <c r="AH13" s="12"/>
      <c r="AI13" s="12">
        <v>49</v>
      </c>
      <c r="AJ13" s="15">
        <v>49</v>
      </c>
      <c r="AK13" s="12">
        <v>49</v>
      </c>
      <c r="AL13" s="12"/>
      <c r="AM13" s="12"/>
      <c r="AN13" s="12">
        <v>50</v>
      </c>
      <c r="AO13" s="12"/>
      <c r="AP13" s="12"/>
      <c r="AQ13" s="12"/>
      <c r="AR13" s="15">
        <v>47</v>
      </c>
      <c r="AS13" s="12"/>
      <c r="AT13" s="12"/>
      <c r="AU13" s="9"/>
    </row>
    <row r="14" spans="1:47" s="10" customFormat="1" ht="13.5" customHeight="1">
      <c r="A14" s="6"/>
      <c r="B14" s="7">
        <f t="shared" si="5"/>
        <v>322</v>
      </c>
      <c r="C14" s="8">
        <f t="shared" si="6"/>
        <v>7</v>
      </c>
      <c r="D14" s="8">
        <f t="shared" si="7"/>
        <v>322</v>
      </c>
      <c r="E14" s="8">
        <f t="shared" si="8"/>
        <v>0</v>
      </c>
      <c r="F14" s="1">
        <f t="shared" si="9"/>
        <v>322</v>
      </c>
      <c r="G14" s="34" t="s">
        <v>88</v>
      </c>
      <c r="H14" s="34" t="s">
        <v>47</v>
      </c>
      <c r="I14" s="58">
        <v>1951</v>
      </c>
      <c r="J14" s="34" t="s">
        <v>89</v>
      </c>
      <c r="K14" s="9"/>
      <c r="L14" s="9"/>
      <c r="M14" s="9"/>
      <c r="N14" s="9"/>
      <c r="O14" s="9"/>
      <c r="P14" s="9">
        <v>45</v>
      </c>
      <c r="Q14" s="6">
        <v>46</v>
      </c>
      <c r="R14" s="9"/>
      <c r="S14" s="9"/>
      <c r="T14" s="6">
        <v>43</v>
      </c>
      <c r="U14" s="9"/>
      <c r="V14" s="6"/>
      <c r="W14" s="6"/>
      <c r="X14" s="6"/>
      <c r="Y14" s="6">
        <v>47</v>
      </c>
      <c r="Z14" s="9"/>
      <c r="AA14" s="9"/>
      <c r="AB14" s="9">
        <v>47</v>
      </c>
      <c r="AC14" s="9">
        <v>47</v>
      </c>
      <c r="AD14" s="9">
        <v>47</v>
      </c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</row>
    <row r="15" spans="1:47" s="10" customFormat="1" ht="13.5" customHeight="1">
      <c r="A15" s="6"/>
      <c r="B15" s="7">
        <f t="shared" si="5"/>
        <v>274</v>
      </c>
      <c r="C15" s="8">
        <f t="shared" si="6"/>
        <v>6</v>
      </c>
      <c r="D15" s="8">
        <f t="shared" si="7"/>
        <v>274</v>
      </c>
      <c r="E15" s="8">
        <f t="shared" si="8"/>
        <v>0</v>
      </c>
      <c r="F15" s="1">
        <f t="shared" si="9"/>
        <v>274</v>
      </c>
      <c r="G15" s="50" t="s">
        <v>107</v>
      </c>
      <c r="H15" s="17" t="s">
        <v>105</v>
      </c>
      <c r="I15" s="56">
        <v>1952</v>
      </c>
      <c r="J15" s="29" t="s">
        <v>87</v>
      </c>
      <c r="K15" s="12"/>
      <c r="L15" s="12"/>
      <c r="M15" s="12"/>
      <c r="N15" s="12"/>
      <c r="O15" s="12">
        <v>39</v>
      </c>
      <c r="P15" s="12"/>
      <c r="Q15" s="12"/>
      <c r="R15" s="12"/>
      <c r="S15" s="12"/>
      <c r="T15" s="13">
        <v>45</v>
      </c>
      <c r="U15" s="14"/>
      <c r="V15" s="15">
        <v>48</v>
      </c>
      <c r="W15" s="12"/>
      <c r="X15" s="12"/>
      <c r="Y15" s="12"/>
      <c r="Z15" s="12"/>
      <c r="AA15" s="15">
        <v>48</v>
      </c>
      <c r="AB15" s="12"/>
      <c r="AC15" s="12">
        <v>46</v>
      </c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>
        <v>48</v>
      </c>
      <c r="AR15" s="12"/>
      <c r="AS15" s="12"/>
      <c r="AT15" s="12"/>
      <c r="AU15" s="9"/>
    </row>
    <row r="16" spans="1:47" s="10" customFormat="1" ht="13.5" customHeight="1">
      <c r="A16" s="6"/>
      <c r="B16" s="7">
        <f t="shared" si="5"/>
        <v>279</v>
      </c>
      <c r="C16" s="8">
        <f t="shared" si="6"/>
        <v>6</v>
      </c>
      <c r="D16" s="8">
        <f t="shared" si="7"/>
        <v>279</v>
      </c>
      <c r="E16" s="8">
        <f t="shared" si="8"/>
        <v>0</v>
      </c>
      <c r="F16" s="1">
        <f t="shared" si="9"/>
        <v>279</v>
      </c>
      <c r="G16" s="50" t="s">
        <v>48</v>
      </c>
      <c r="H16" s="17" t="s">
        <v>49</v>
      </c>
      <c r="I16" s="56">
        <v>1950</v>
      </c>
      <c r="J16" s="29" t="s">
        <v>50</v>
      </c>
      <c r="K16" s="6">
        <v>46</v>
      </c>
      <c r="L16" s="9"/>
      <c r="M16" s="9"/>
      <c r="N16" s="9"/>
      <c r="O16" s="9"/>
      <c r="P16" s="9"/>
      <c r="Q16" s="9"/>
      <c r="R16" s="9"/>
      <c r="S16" s="9"/>
      <c r="T16" s="9"/>
      <c r="U16" s="9"/>
      <c r="V16" s="6"/>
      <c r="W16" s="6">
        <v>50</v>
      </c>
      <c r="X16" s="9"/>
      <c r="Y16" s="9"/>
      <c r="Z16" s="9"/>
      <c r="AA16" s="9"/>
      <c r="AB16" s="6">
        <v>46</v>
      </c>
      <c r="AC16" s="9"/>
      <c r="AD16" s="9">
        <v>44</v>
      </c>
      <c r="AE16" s="9"/>
      <c r="AF16" s="9"/>
      <c r="AG16" s="9"/>
      <c r="AH16" s="9"/>
      <c r="AI16" s="9"/>
      <c r="AJ16" s="9"/>
      <c r="AK16" s="9"/>
      <c r="AL16" s="9">
        <v>46</v>
      </c>
      <c r="AM16" s="9"/>
      <c r="AN16" s="9">
        <v>47</v>
      </c>
      <c r="AO16" s="9"/>
      <c r="AP16" s="9"/>
      <c r="AQ16" s="9"/>
      <c r="AR16" s="9"/>
      <c r="AS16" s="9"/>
      <c r="AT16" s="9"/>
      <c r="AU16" s="9"/>
    </row>
    <row r="17" spans="1:47" s="10" customFormat="1" ht="13.5" customHeight="1">
      <c r="A17" s="6"/>
      <c r="B17" s="7">
        <f t="shared" si="5"/>
        <v>290</v>
      </c>
      <c r="C17" s="8">
        <f t="shared" si="6"/>
        <v>6</v>
      </c>
      <c r="D17" s="8">
        <f t="shared" si="7"/>
        <v>290</v>
      </c>
      <c r="E17" s="8">
        <f t="shared" si="8"/>
        <v>0</v>
      </c>
      <c r="F17" s="1">
        <f t="shared" si="9"/>
        <v>290</v>
      </c>
      <c r="G17" s="48" t="s">
        <v>94</v>
      </c>
      <c r="H17" s="31" t="s">
        <v>95</v>
      </c>
      <c r="I17" s="31" t="s">
        <v>96</v>
      </c>
      <c r="J17" s="31" t="s">
        <v>97</v>
      </c>
      <c r="K17" s="9"/>
      <c r="L17" s="9"/>
      <c r="M17" s="9"/>
      <c r="N17" s="9"/>
      <c r="O17" s="9">
        <v>45</v>
      </c>
      <c r="P17" s="9"/>
      <c r="Q17" s="6">
        <v>48</v>
      </c>
      <c r="R17" s="9"/>
      <c r="S17" s="9"/>
      <c r="T17" s="9"/>
      <c r="U17" s="9"/>
      <c r="V17" s="6">
        <v>50</v>
      </c>
      <c r="W17" s="9"/>
      <c r="X17" s="9"/>
      <c r="Y17" s="6">
        <v>50</v>
      </c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>
        <v>49</v>
      </c>
      <c r="AS17" s="9"/>
      <c r="AT17" s="9">
        <v>48</v>
      </c>
      <c r="AU17" s="9"/>
    </row>
    <row r="18" spans="1:47" s="10" customFormat="1" ht="13.5" customHeight="1">
      <c r="A18" s="6"/>
      <c r="B18" s="7">
        <f t="shared" si="5"/>
        <v>286</v>
      </c>
      <c r="C18" s="8">
        <f t="shared" si="6"/>
        <v>6</v>
      </c>
      <c r="D18" s="8">
        <f t="shared" si="7"/>
        <v>286</v>
      </c>
      <c r="E18" s="8">
        <f t="shared" si="8"/>
        <v>0</v>
      </c>
      <c r="F18" s="1">
        <f t="shared" si="9"/>
        <v>286</v>
      </c>
      <c r="G18" s="53" t="s">
        <v>84</v>
      </c>
      <c r="H18" s="17" t="s">
        <v>85</v>
      </c>
      <c r="I18" s="61">
        <v>1951</v>
      </c>
      <c r="J18" s="32" t="s">
        <v>86</v>
      </c>
      <c r="K18" s="9"/>
      <c r="L18" s="9"/>
      <c r="M18" s="6">
        <v>46</v>
      </c>
      <c r="N18" s="9"/>
      <c r="O18" s="9"/>
      <c r="P18" s="9"/>
      <c r="Q18" s="9"/>
      <c r="R18" s="9"/>
      <c r="S18" s="6">
        <v>47</v>
      </c>
      <c r="T18" s="9"/>
      <c r="U18" s="9"/>
      <c r="V18" s="6">
        <v>49</v>
      </c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>
        <v>47</v>
      </c>
      <c r="AN18" s="9"/>
      <c r="AO18" s="9"/>
      <c r="AP18" s="9">
        <v>47</v>
      </c>
      <c r="AQ18" s="9"/>
      <c r="AR18" s="9">
        <v>50</v>
      </c>
      <c r="AS18" s="9"/>
      <c r="AT18" s="9"/>
      <c r="AU18" s="9"/>
    </row>
    <row r="19" spans="1:47" s="10" customFormat="1" ht="13.5" customHeight="1">
      <c r="A19" s="6"/>
      <c r="B19" s="7">
        <f t="shared" si="5"/>
        <v>204</v>
      </c>
      <c r="C19" s="8">
        <f t="shared" si="6"/>
        <v>5</v>
      </c>
      <c r="D19" s="8">
        <f t="shared" si="7"/>
        <v>204</v>
      </c>
      <c r="E19" s="8">
        <f t="shared" si="8"/>
        <v>0</v>
      </c>
      <c r="F19" s="1">
        <f t="shared" si="9"/>
        <v>204</v>
      </c>
      <c r="G19" s="47" t="s">
        <v>80</v>
      </c>
      <c r="H19" s="30" t="s">
        <v>81</v>
      </c>
      <c r="I19" s="57">
        <v>18629</v>
      </c>
      <c r="J19" s="30" t="s">
        <v>82</v>
      </c>
      <c r="K19" s="9"/>
      <c r="L19" s="9">
        <v>40</v>
      </c>
      <c r="M19" s="9"/>
      <c r="N19" s="9"/>
      <c r="O19" s="9"/>
      <c r="P19" s="9">
        <v>41</v>
      </c>
      <c r="Q19" s="9"/>
      <c r="R19" s="9"/>
      <c r="S19" s="9"/>
      <c r="T19" s="9"/>
      <c r="U19" s="9">
        <v>41</v>
      </c>
      <c r="V19" s="9"/>
      <c r="W19" s="9"/>
      <c r="X19" s="9"/>
      <c r="Y19" s="9"/>
      <c r="Z19" s="9"/>
      <c r="AA19" s="9"/>
      <c r="AB19" s="6">
        <v>43</v>
      </c>
      <c r="AC19" s="9"/>
      <c r="AD19" s="9">
        <v>39</v>
      </c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</row>
    <row r="20" spans="1:47" s="10" customFormat="1" ht="13.5" customHeight="1">
      <c r="A20" s="6"/>
      <c r="B20" s="7">
        <f t="shared" si="5"/>
        <v>248</v>
      </c>
      <c r="C20" s="8">
        <f t="shared" si="6"/>
        <v>5</v>
      </c>
      <c r="D20" s="8">
        <f t="shared" si="7"/>
        <v>248</v>
      </c>
      <c r="E20" s="8">
        <f t="shared" si="8"/>
        <v>0</v>
      </c>
      <c r="F20" s="1">
        <f t="shared" si="9"/>
        <v>248</v>
      </c>
      <c r="G20" s="53" t="s">
        <v>83</v>
      </c>
      <c r="H20" s="17" t="s">
        <v>60</v>
      </c>
      <c r="I20" s="61">
        <v>1953</v>
      </c>
      <c r="J20" s="32" t="s">
        <v>56</v>
      </c>
      <c r="K20" s="6">
        <v>50</v>
      </c>
      <c r="L20" s="9"/>
      <c r="M20" s="6">
        <v>49</v>
      </c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>
        <v>50</v>
      </c>
      <c r="AN20" s="9"/>
      <c r="AO20" s="9"/>
      <c r="AP20" s="9"/>
      <c r="AQ20" s="9"/>
      <c r="AR20" s="6">
        <v>49</v>
      </c>
      <c r="AS20" s="9">
        <v>50</v>
      </c>
      <c r="AT20" s="9"/>
      <c r="AU20" s="9"/>
    </row>
    <row r="21" spans="1:47" s="10" customFormat="1" ht="13.5" customHeight="1">
      <c r="A21" s="6"/>
      <c r="B21" s="7">
        <f t="shared" si="5"/>
        <v>240</v>
      </c>
      <c r="C21" s="8">
        <f t="shared" si="6"/>
        <v>5</v>
      </c>
      <c r="D21" s="8">
        <f t="shared" si="7"/>
        <v>240</v>
      </c>
      <c r="E21" s="8">
        <f t="shared" si="8"/>
        <v>0</v>
      </c>
      <c r="F21" s="1">
        <f t="shared" si="9"/>
        <v>240</v>
      </c>
      <c r="G21" s="50" t="s">
        <v>46</v>
      </c>
      <c r="H21" s="17" t="s">
        <v>47</v>
      </c>
      <c r="I21" s="56">
        <v>1949</v>
      </c>
      <c r="J21" s="29"/>
      <c r="K21" s="6">
        <v>47</v>
      </c>
      <c r="L21" s="9"/>
      <c r="M21" s="9"/>
      <c r="N21" s="9">
        <v>48</v>
      </c>
      <c r="O21" s="9"/>
      <c r="P21" s="9"/>
      <c r="Q21" s="9"/>
      <c r="R21" s="9">
        <v>50</v>
      </c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>
        <v>48</v>
      </c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>
        <v>47</v>
      </c>
      <c r="AU21" s="9"/>
    </row>
    <row r="22" spans="1:47" s="10" customFormat="1" ht="13.5" customHeight="1">
      <c r="A22" s="6"/>
      <c r="B22" s="15">
        <f t="shared" si="5"/>
        <v>242</v>
      </c>
      <c r="C22" s="15">
        <f t="shared" si="6"/>
        <v>5</v>
      </c>
      <c r="D22" s="15">
        <f t="shared" si="7"/>
        <v>242</v>
      </c>
      <c r="E22" s="15">
        <f t="shared" si="8"/>
        <v>0</v>
      </c>
      <c r="F22" s="1">
        <f t="shared" si="9"/>
        <v>242</v>
      </c>
      <c r="G22" s="36" t="s">
        <v>119</v>
      </c>
      <c r="H22" s="36" t="s">
        <v>120</v>
      </c>
      <c r="I22" s="37">
        <v>1949</v>
      </c>
      <c r="J22" s="37" t="s">
        <v>118</v>
      </c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9">
        <v>46</v>
      </c>
      <c r="AG22" s="12"/>
      <c r="AH22" s="12">
        <v>49</v>
      </c>
      <c r="AI22" s="12"/>
      <c r="AJ22" s="12">
        <v>48</v>
      </c>
      <c r="AK22" s="12"/>
      <c r="AL22" s="12"/>
      <c r="AM22" s="12"/>
      <c r="AN22" s="12"/>
      <c r="AO22" s="12"/>
      <c r="AP22" s="12"/>
      <c r="AQ22" s="12"/>
      <c r="AR22" s="12"/>
      <c r="AS22" s="12">
        <v>50</v>
      </c>
      <c r="AT22" s="12">
        <v>49</v>
      </c>
      <c r="AU22" s="9"/>
    </row>
    <row r="23" spans="1:47" s="10" customFormat="1" ht="13.5" customHeight="1">
      <c r="A23" s="6"/>
      <c r="B23" s="15">
        <f t="shared" si="5"/>
        <v>184</v>
      </c>
      <c r="C23" s="15">
        <f t="shared" si="6"/>
        <v>4</v>
      </c>
      <c r="D23" s="15">
        <f t="shared" si="7"/>
        <v>184</v>
      </c>
      <c r="E23" s="15">
        <f t="shared" si="8"/>
        <v>0</v>
      </c>
      <c r="F23" s="1">
        <f t="shared" si="9"/>
        <v>184</v>
      </c>
      <c r="G23" s="36" t="s">
        <v>121</v>
      </c>
      <c r="H23" s="36" t="s">
        <v>98</v>
      </c>
      <c r="I23" s="37">
        <v>1953</v>
      </c>
      <c r="J23" s="37" t="s">
        <v>122</v>
      </c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9"/>
      <c r="AG23" s="12"/>
      <c r="AH23" s="12">
        <v>49</v>
      </c>
      <c r="AI23" s="12"/>
      <c r="AJ23" s="12">
        <v>46</v>
      </c>
      <c r="AK23" s="12"/>
      <c r="AL23" s="12"/>
      <c r="AM23" s="12"/>
      <c r="AN23" s="12"/>
      <c r="AO23" s="12"/>
      <c r="AP23" s="12">
        <v>42</v>
      </c>
      <c r="AQ23" s="12"/>
      <c r="AR23" s="12"/>
      <c r="AS23" s="12">
        <v>47</v>
      </c>
      <c r="AT23" s="12"/>
      <c r="AU23" s="9"/>
    </row>
    <row r="24" spans="1:47" s="10" customFormat="1" ht="13.5" customHeight="1">
      <c r="A24" s="6"/>
      <c r="B24" s="7">
        <f t="shared" si="5"/>
        <v>198</v>
      </c>
      <c r="C24" s="8">
        <f t="shared" si="6"/>
        <v>4</v>
      </c>
      <c r="D24" s="8">
        <f t="shared" si="7"/>
        <v>198</v>
      </c>
      <c r="E24" s="8">
        <v>0</v>
      </c>
      <c r="F24" s="1">
        <f t="shared" si="9"/>
        <v>198</v>
      </c>
      <c r="G24" s="48" t="s">
        <v>90</v>
      </c>
      <c r="H24" s="31" t="s">
        <v>91</v>
      </c>
      <c r="I24" s="31" t="s">
        <v>92</v>
      </c>
      <c r="J24" s="31" t="s">
        <v>93</v>
      </c>
      <c r="K24" s="9"/>
      <c r="L24" s="9"/>
      <c r="M24" s="9"/>
      <c r="N24" s="9"/>
      <c r="O24" s="9"/>
      <c r="P24" s="9"/>
      <c r="Q24" s="6">
        <v>50</v>
      </c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>
        <v>50</v>
      </c>
      <c r="AJ24" s="9"/>
      <c r="AK24" s="9"/>
      <c r="AL24" s="9">
        <v>49</v>
      </c>
      <c r="AM24" s="9"/>
      <c r="AN24" s="9"/>
      <c r="AO24" s="9"/>
      <c r="AP24" s="9">
        <v>49</v>
      </c>
      <c r="AQ24" s="9"/>
      <c r="AR24" s="9"/>
      <c r="AS24" s="9"/>
      <c r="AT24" s="9"/>
      <c r="AU24" s="9"/>
    </row>
    <row r="25" spans="1:47" s="10" customFormat="1" ht="13.5" customHeight="1">
      <c r="A25" s="6"/>
      <c r="B25" s="7">
        <f t="shared" si="5"/>
        <v>188</v>
      </c>
      <c r="C25" s="8">
        <f t="shared" si="6"/>
        <v>4</v>
      </c>
      <c r="D25" s="8">
        <f t="shared" si="7"/>
        <v>188</v>
      </c>
      <c r="E25" s="8">
        <f>IF(COUNT(K25:AU25)&lt;22,IF(COUNT(K25:AU25)&gt;14,(COUNT(K25:AU25)-15),0)*20,120)</f>
        <v>0</v>
      </c>
      <c r="F25" s="1">
        <f t="shared" si="9"/>
        <v>188</v>
      </c>
      <c r="G25" s="49" t="s">
        <v>108</v>
      </c>
      <c r="H25" s="33" t="s">
        <v>109</v>
      </c>
      <c r="I25" s="59">
        <v>1953</v>
      </c>
      <c r="J25" s="33" t="s">
        <v>110</v>
      </c>
      <c r="K25" s="12"/>
      <c r="L25" s="12">
        <v>47</v>
      </c>
      <c r="M25" s="12"/>
      <c r="N25" s="12"/>
      <c r="O25" s="12"/>
      <c r="P25" s="12"/>
      <c r="Q25" s="12"/>
      <c r="R25" s="12"/>
      <c r="S25" s="12"/>
      <c r="T25" s="12"/>
      <c r="U25" s="12">
        <v>43</v>
      </c>
      <c r="V25" s="12"/>
      <c r="W25" s="12"/>
      <c r="X25" s="12">
        <v>50</v>
      </c>
      <c r="Y25" s="12"/>
      <c r="Z25" s="12">
        <v>48</v>
      </c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9"/>
    </row>
    <row r="26" spans="1:47" s="10" customFormat="1" ht="13.5" customHeight="1">
      <c r="A26" s="6"/>
      <c r="B26" s="7">
        <f t="shared" si="5"/>
        <v>165</v>
      </c>
      <c r="C26" s="8">
        <f t="shared" si="6"/>
        <v>4</v>
      </c>
      <c r="D26" s="8">
        <f t="shared" si="7"/>
        <v>165</v>
      </c>
      <c r="E26" s="8">
        <v>0</v>
      </c>
      <c r="F26" s="1">
        <f t="shared" si="9"/>
        <v>165</v>
      </c>
      <c r="G26" s="47" t="s">
        <v>69</v>
      </c>
      <c r="H26" s="30" t="s">
        <v>70</v>
      </c>
      <c r="I26" s="57">
        <v>18629</v>
      </c>
      <c r="J26" s="30" t="s">
        <v>71</v>
      </c>
      <c r="K26" s="9"/>
      <c r="L26" s="6">
        <v>44</v>
      </c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>
        <v>39</v>
      </c>
      <c r="AG26" s="9"/>
      <c r="AH26" s="9"/>
      <c r="AI26" s="9"/>
      <c r="AJ26" s="9">
        <v>44</v>
      </c>
      <c r="AK26" s="9"/>
      <c r="AL26" s="9"/>
      <c r="AM26" s="9"/>
      <c r="AN26" s="9"/>
      <c r="AO26" s="9"/>
      <c r="AP26" s="9"/>
      <c r="AQ26" s="9"/>
      <c r="AR26" s="9"/>
      <c r="AS26" s="9"/>
      <c r="AT26" s="9">
        <v>38</v>
      </c>
      <c r="AU26" s="9"/>
    </row>
    <row r="27" spans="1:47" s="10" customFormat="1" ht="13.5" customHeight="1">
      <c r="A27" s="6"/>
      <c r="B27" s="7">
        <f t="shared" si="5"/>
        <v>198</v>
      </c>
      <c r="C27" s="8">
        <f t="shared" si="6"/>
        <v>4</v>
      </c>
      <c r="D27" s="8">
        <f t="shared" si="7"/>
        <v>198</v>
      </c>
      <c r="E27" s="8">
        <f>IF(COUNT(K27:AU27)&lt;22,IF(COUNT(K27:AU27)&gt;14,(COUNT(K27:AU27)-15),0)*20,120)</f>
        <v>0</v>
      </c>
      <c r="F27" s="1">
        <f t="shared" si="9"/>
        <v>198</v>
      </c>
      <c r="G27" s="50" t="s">
        <v>102</v>
      </c>
      <c r="H27" s="17" t="s">
        <v>103</v>
      </c>
      <c r="I27" s="56">
        <v>1953</v>
      </c>
      <c r="J27" s="29" t="s">
        <v>104</v>
      </c>
      <c r="K27" s="6"/>
      <c r="L27" s="9"/>
      <c r="M27" s="9"/>
      <c r="N27" s="9"/>
      <c r="O27" s="9"/>
      <c r="P27" s="9"/>
      <c r="Q27" s="9"/>
      <c r="R27" s="9"/>
      <c r="S27" s="9"/>
      <c r="T27" s="9">
        <v>50</v>
      </c>
      <c r="U27" s="9">
        <v>49</v>
      </c>
      <c r="V27" s="11"/>
      <c r="W27" s="6"/>
      <c r="X27" s="6"/>
      <c r="Y27" s="9"/>
      <c r="Z27" s="6">
        <v>50</v>
      </c>
      <c r="AA27" s="9"/>
      <c r="AB27" s="9"/>
      <c r="AC27" s="9"/>
      <c r="AD27" s="9"/>
      <c r="AE27" s="9"/>
      <c r="AF27" s="9"/>
      <c r="AG27" s="9"/>
      <c r="AH27" s="9"/>
      <c r="AI27" s="9"/>
      <c r="AJ27" s="9">
        <v>49</v>
      </c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</row>
    <row r="28" spans="1:47" s="10" customFormat="1" ht="13.5" customHeight="1">
      <c r="A28" s="6"/>
      <c r="B28" s="7">
        <f t="shared" si="5"/>
        <v>195</v>
      </c>
      <c r="C28" s="8">
        <f t="shared" si="6"/>
        <v>4</v>
      </c>
      <c r="D28" s="8">
        <f t="shared" si="7"/>
        <v>195</v>
      </c>
      <c r="E28" s="8">
        <f>IF(COUNT(K28:AU28)&lt;22,IF(COUNT(K28:AU28)&gt;14,(COUNT(K28:AU28)-15),0)*20,120)</f>
        <v>0</v>
      </c>
      <c r="F28" s="1">
        <f t="shared" si="9"/>
        <v>195</v>
      </c>
      <c r="G28" s="52" t="s">
        <v>111</v>
      </c>
      <c r="H28" s="36" t="s">
        <v>106</v>
      </c>
      <c r="I28" s="60">
        <v>1953</v>
      </c>
      <c r="J28" s="37" t="s">
        <v>112</v>
      </c>
      <c r="K28" s="12"/>
      <c r="L28" s="12"/>
      <c r="M28" s="12"/>
      <c r="N28" s="12"/>
      <c r="O28" s="12"/>
      <c r="P28" s="12"/>
      <c r="Q28" s="12"/>
      <c r="R28" s="12"/>
      <c r="S28" s="12"/>
      <c r="T28" s="6"/>
      <c r="U28" s="9"/>
      <c r="V28" s="12"/>
      <c r="W28" s="12"/>
      <c r="X28" s="12"/>
      <c r="Y28" s="12"/>
      <c r="Z28" s="38">
        <v>50</v>
      </c>
      <c r="AA28" s="38">
        <v>49</v>
      </c>
      <c r="AB28" s="12"/>
      <c r="AC28" s="12"/>
      <c r="AD28" s="12">
        <v>46</v>
      </c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5">
        <v>50</v>
      </c>
      <c r="AQ28" s="12"/>
      <c r="AR28" s="12"/>
      <c r="AS28" s="12"/>
      <c r="AT28" s="12"/>
      <c r="AU28" s="9"/>
    </row>
    <row r="29" spans="1:47" s="10" customFormat="1" ht="13.5" customHeight="1">
      <c r="A29" s="6"/>
      <c r="B29" s="7">
        <f t="shared" si="5"/>
        <v>176</v>
      </c>
      <c r="C29" s="8">
        <f t="shared" si="6"/>
        <v>4</v>
      </c>
      <c r="D29" s="8">
        <f t="shared" si="7"/>
        <v>176</v>
      </c>
      <c r="E29" s="8">
        <f>IF(COUNT(K29:AU29)&lt;22,IF(COUNT(K29:AU29)&gt;14,(COUNT(K29:AU29)-15),0)*20,120)</f>
        <v>0</v>
      </c>
      <c r="F29" s="1">
        <f t="shared" si="9"/>
        <v>176</v>
      </c>
      <c r="G29" s="51" t="s">
        <v>100</v>
      </c>
      <c r="H29" s="16" t="s">
        <v>99</v>
      </c>
      <c r="I29" s="16" t="s">
        <v>92</v>
      </c>
      <c r="J29" s="16" t="s">
        <v>101</v>
      </c>
      <c r="K29" s="9"/>
      <c r="L29" s="9"/>
      <c r="M29" s="9"/>
      <c r="N29" s="9"/>
      <c r="O29" s="9"/>
      <c r="P29" s="9"/>
      <c r="Q29" s="9"/>
      <c r="R29" s="9">
        <v>42</v>
      </c>
      <c r="S29" s="9"/>
      <c r="T29" s="9"/>
      <c r="U29" s="9"/>
      <c r="V29" s="9"/>
      <c r="W29" s="9"/>
      <c r="X29" s="9"/>
      <c r="Y29" s="6">
        <v>46</v>
      </c>
      <c r="Z29" s="6">
        <v>48</v>
      </c>
      <c r="AA29" s="9"/>
      <c r="AB29" s="6">
        <v>40</v>
      </c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</row>
    <row r="30" spans="1:47" s="10" customFormat="1" ht="13.5" customHeight="1">
      <c r="A30" s="6"/>
      <c r="B30" s="7">
        <f t="shared" si="5"/>
        <v>165</v>
      </c>
      <c r="C30" s="8">
        <f t="shared" si="6"/>
        <v>4</v>
      </c>
      <c r="D30" s="8">
        <f t="shared" si="7"/>
        <v>165</v>
      </c>
      <c r="E30" s="8">
        <f>IF(COUNT(K30:AU30)&lt;22,IF(COUNT(K30:AU30)&gt;14,(COUNT(K30:AU30)-15),0)*20,120)</f>
        <v>0</v>
      </c>
      <c r="F30" s="1">
        <f t="shared" si="9"/>
        <v>165</v>
      </c>
      <c r="G30" s="47" t="s">
        <v>75</v>
      </c>
      <c r="H30" s="30" t="s">
        <v>76</v>
      </c>
      <c r="I30" s="57">
        <v>19360</v>
      </c>
      <c r="J30" s="30"/>
      <c r="K30" s="9"/>
      <c r="L30" s="9">
        <v>43</v>
      </c>
      <c r="M30" s="9"/>
      <c r="N30" s="9"/>
      <c r="O30" s="9">
        <v>31</v>
      </c>
      <c r="P30" s="6"/>
      <c r="Q30" s="9"/>
      <c r="R30" s="9">
        <v>46</v>
      </c>
      <c r="S30" s="9"/>
      <c r="T30" s="9"/>
      <c r="U30" s="9"/>
      <c r="V30" s="11"/>
      <c r="W30" s="9"/>
      <c r="X30" s="9"/>
      <c r="Y30" s="9"/>
      <c r="Z30" s="9"/>
      <c r="AA30" s="9"/>
      <c r="AB30" s="9"/>
      <c r="AC30" s="9"/>
      <c r="AD30" s="9"/>
      <c r="AE30" s="6">
        <v>45</v>
      </c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</row>
  </sheetData>
  <sheetProtection/>
  <autoFilter ref="A2:AU2"/>
  <mergeCells count="1">
    <mergeCell ref="A1:J1"/>
  </mergeCells>
  <hyperlinks>
    <hyperlink ref="G9" r:id="rId1" display="http://my1.raceresult.com/details/?sl=6.13455.de.1.Ergebnislisten%7CZieleinlaufliste&amp;pp=667"/>
    <hyperlink ref="G8" r:id="rId2" display="http://my1.raceresult.com/details/?sl=6.13455.de.1.Ergebnislisten%7CZieleinlaufliste&amp;pp=668"/>
    <hyperlink ref="G21" r:id="rId3" display="http://my1.raceresult.com/details/?sl=6.13455.de.2.Ergebnislisten%7CZieleinlaufliste&amp;pp=816"/>
    <hyperlink ref="G16" r:id="rId4" display="http://my1.raceresult.com/details/?sl=6.13455.de.2.Ergebnislisten%7CZieleinlaufliste&amp;pp=807"/>
    <hyperlink ref="G5" r:id="rId5" display="http://my1.raceresult.com/details/?sl=6.13455.de.2.Ergebnislisten%7CZieleinlaufliste&amp;pp=923"/>
    <hyperlink ref="H27" r:id="rId6" display="http://my3.raceresult.com/details/results.php?sl=6.11549.de.6.Internet%7C07%20Zieleinlaufliste&amp;pp=701"/>
    <hyperlink ref="H15" r:id="rId7" display="http://my3.raceresult.com/details/results.php?sl=6.11549.de.7.Internet%7C07%20Zieleinlaufliste&amp;pp=1158"/>
    <hyperlink ref="H28" r:id="rId8" display="http://my1.raceresult.com/details/results.php?sl=6.15200.de.8.Ergebnislisten%7CZieleinlaufliste&amp;pp=165"/>
    <hyperlink ref="G13" r:id="rId9" display="http://my2.raceresult.com/details/results.php?sl=6.13724.de.8.Ergebnislisten%7CZieleinlaufliste&amp;pp=317"/>
    <hyperlink ref="G10" r:id="rId10" display="http://my2.raceresult.com/details/results.php?sl=6.13724.de.8.Ergebnislisten%7CZieleinlaufliste&amp;pp=368"/>
    <hyperlink ref="G22" r:id="rId11" display="http://my4.raceresult.com/details/results.php?sl=6.13721.de.9.Ergebnislisten%7CERGEBNISLISTE&amp;pp=59"/>
    <hyperlink ref="G23" r:id="rId12" display="http://my1.raceresult.com/details/results.php?sl=6.16995.de.0.Ergebnislisten%7CErgebn%20www%20Zieleinlaufliste%20m%2Fw%20AK&amp;pp=3815"/>
  </hyperlinks>
  <printOptions/>
  <pageMargins left="0.1968503937007874" right="0.1968503937007874" top="0.6692913385826772" bottom="0.1968503937007874" header="0.5118110236220472" footer="0.5118110236220472"/>
  <pageSetup fitToHeight="99" fitToWidth="1" horizontalDpi="600" verticalDpi="600" orientation="landscape" paperSize="9" scale="81" r:id="rId14"/>
  <headerFooter alignWithMargins="0">
    <oddHeader>&amp;L&amp;"Arial,Fett"Rur-Eifel-Volkslauf Cup 2010; Wertung: &amp;A</oddHeader>
  </headerFooter>
  <drawing r:id="rId1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Paul</cp:lastModifiedBy>
  <cp:lastPrinted>2012-06-13T11:27:12Z</cp:lastPrinted>
  <dcterms:created xsi:type="dcterms:W3CDTF">2011-12-15T20:20:46Z</dcterms:created>
  <dcterms:modified xsi:type="dcterms:W3CDTF">2013-12-09T11:57:35Z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