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18 (MJB) (2012)" sheetId="1" r:id="rId1"/>
  </sheets>
  <definedNames>
    <definedName name="_xlnm._FilterDatabase" localSheetId="0" hidden="1">'MJ U18 (MJB) (2012)'!$A$2:$AU$2</definedName>
    <definedName name="_xlnm.Print_Titles" localSheetId="0">'MJ U18 (MJB) (2012)'!$2:$2</definedName>
  </definedNames>
  <calcPr fullCalcOnLoad="1"/>
</workbook>
</file>

<file path=xl/sharedStrings.xml><?xml version="1.0" encoding="utf-8"?>
<sst xmlns="http://schemas.openxmlformats.org/spreadsheetml/2006/main" count="297" uniqueCount="239">
  <si>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</si>
  <si>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</si>
  <si>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</si>
  <si>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</si>
  <si>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</si>
  <si>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</si>
  <si>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</si>
  <si>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</si>
  <si>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</si>
  <si>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</si>
  <si>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</si>
  <si>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</si>
  <si>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</si>
  <si>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</si>
  <si>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</si>
  <si>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</si>
  <si>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</si>
  <si>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</si>
  <si>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</si>
  <si>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</si>
  <si>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</si>
  <si>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</si>
  <si>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</si>
  <si>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</si>
  <si>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</si>
  <si>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</si>
  <si>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</si>
  <si>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</si>
  <si>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</si>
  <si>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</si>
  <si>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</si>
  <si>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</si>
  <si>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</si>
  <si>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</si>
  <si>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</si>
  <si>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</si>
  <si>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</si>
  <si>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</si>
  <si>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</si>
  <si>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</si>
  <si>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</si>
  <si>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</si>
  <si>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</si>
  <si>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Aachener Engel</t>
  </si>
  <si>
    <t>SV Roland rollesbroich</t>
  </si>
  <si>
    <t>SC Komet Steckenborn</t>
  </si>
  <si>
    <t>MJ U18 (männliche Jugend B): 16 bis 17 Jahre alt  (Jg. 1996 bis 1997)</t>
  </si>
  <si>
    <t>Pohlmann</t>
  </si>
  <si>
    <t xml:space="preserve"> Matthias</t>
  </si>
  <si>
    <t>Alemannia Aachen</t>
  </si>
  <si>
    <t>Saar</t>
  </si>
  <si>
    <t>Julian</t>
  </si>
  <si>
    <t>LG Mützenich</t>
  </si>
  <si>
    <t>Jorrit</t>
  </si>
  <si>
    <t>Schedler</t>
  </si>
  <si>
    <t xml:space="preserve"> Benedikt</t>
  </si>
  <si>
    <t>Hansa Simmerath</t>
  </si>
  <si>
    <t>TV Konzen</t>
  </si>
  <si>
    <t xml:space="preserve"> Benno</t>
  </si>
  <si>
    <t>Lambertz</t>
  </si>
  <si>
    <t xml:space="preserve"> André</t>
  </si>
  <si>
    <t>Schiffers</t>
  </si>
  <si>
    <t xml:space="preserve"> Dominik</t>
  </si>
  <si>
    <t>The Dream Team</t>
  </si>
  <si>
    <t>Nazari</t>
  </si>
  <si>
    <t xml:space="preserve"> Shair Ali</t>
  </si>
  <si>
    <t>Mainz</t>
  </si>
  <si>
    <t>Conen</t>
  </si>
  <si>
    <t>Niclas</t>
  </si>
  <si>
    <t>1996</t>
  </si>
  <si>
    <t>Müllejans</t>
  </si>
  <si>
    <t>Timo</t>
  </si>
  <si>
    <t>1997</t>
  </si>
  <si>
    <t>Thrien</t>
  </si>
  <si>
    <t>Tobias</t>
  </si>
  <si>
    <t>Pietsch</t>
  </si>
  <si>
    <t>Leon</t>
  </si>
  <si>
    <t>FC Germania Freund</t>
  </si>
  <si>
    <t>Zinken</t>
  </si>
  <si>
    <t>Daniel</t>
  </si>
  <si>
    <t>Noppen</t>
  </si>
  <si>
    <t>Philipp</t>
  </si>
  <si>
    <t>Cuesters</t>
  </si>
  <si>
    <t>Jonas</t>
  </si>
  <si>
    <t>Köthe</t>
  </si>
  <si>
    <t xml:space="preserve">Alexander </t>
  </si>
  <si>
    <t>van der Raadt</t>
  </si>
  <si>
    <t>STAP</t>
  </si>
  <si>
    <t>Huppertz</t>
  </si>
  <si>
    <t>Sascha</t>
  </si>
  <si>
    <t>Albracht</t>
  </si>
  <si>
    <t>Maximilian</t>
  </si>
  <si>
    <t>St. Michael-Gymnasium Monschau</t>
  </si>
  <si>
    <t>Robert</t>
  </si>
  <si>
    <t>Schneider</t>
  </si>
  <si>
    <t>Matthias</t>
  </si>
  <si>
    <t>Klasse 9c - MGM</t>
  </si>
  <si>
    <t>Lutterbach</t>
  </si>
  <si>
    <t>Robin</t>
  </si>
  <si>
    <t>Hailes Erben</t>
  </si>
  <si>
    <t>Kaulen</t>
  </si>
  <si>
    <t>Lars</t>
  </si>
  <si>
    <t>Elshani</t>
  </si>
  <si>
    <t>Ardian</t>
  </si>
  <si>
    <t>(Monschau)</t>
  </si>
  <si>
    <t>Schützelhofer</t>
  </si>
  <si>
    <t>André</t>
  </si>
  <si>
    <t>Maaßen</t>
  </si>
  <si>
    <t>Grundschul-Kängurus Derichswei</t>
  </si>
  <si>
    <t>Kohl</t>
  </si>
  <si>
    <t xml:space="preserve"> Andreas</t>
  </si>
  <si>
    <t>Hüftsteif Wintzen</t>
  </si>
  <si>
    <t>Weishaupt</t>
  </si>
  <si>
    <t>Jens</t>
  </si>
  <si>
    <t>SV Bergwacht Rohren</t>
  </si>
  <si>
    <t>Titze</t>
  </si>
  <si>
    <t>Kai</t>
  </si>
  <si>
    <t>TV Roetgen</t>
  </si>
  <si>
    <t>Schnitzler</t>
  </si>
  <si>
    <t>Lützeler</t>
  </si>
  <si>
    <t>Lukas</t>
  </si>
  <si>
    <t>FC Inde Hahn</t>
  </si>
  <si>
    <t>El-Abid</t>
  </si>
  <si>
    <t>Anas</t>
  </si>
  <si>
    <t>Team Aachener Engel e.V.</t>
  </si>
  <si>
    <t>Jakobs</t>
  </si>
  <si>
    <t xml:space="preserve"> Patrick</t>
  </si>
  <si>
    <t>Bosten</t>
  </si>
  <si>
    <t xml:space="preserve"> Armin</t>
  </si>
  <si>
    <t>Kettenis</t>
  </si>
  <si>
    <t>Ponath</t>
  </si>
  <si>
    <t xml:space="preserve"> Glenn</t>
  </si>
  <si>
    <t>RSV Düren/Cycleteam Hergarden</t>
  </si>
  <si>
    <t>Kogel</t>
  </si>
  <si>
    <t xml:space="preserve"> Simon</t>
  </si>
  <si>
    <t>Farry</t>
  </si>
  <si>
    <t xml:space="preserve"> Callum</t>
  </si>
  <si>
    <t>STAP Brunssum</t>
  </si>
  <si>
    <t>PATTBERG</t>
  </si>
  <si>
    <t>Florian</t>
  </si>
  <si>
    <t>TV</t>
  </si>
  <si>
    <t>THOMA</t>
  </si>
  <si>
    <t>Marco</t>
  </si>
  <si>
    <t>Veith</t>
  </si>
  <si>
    <t xml:space="preserve"> David</t>
  </si>
  <si>
    <t>Aachener TG</t>
  </si>
  <si>
    <t>Kube</t>
  </si>
  <si>
    <t xml:space="preserve"> René</t>
  </si>
  <si>
    <t>SCB Laurenzberg Jugend</t>
  </si>
  <si>
    <t>Axstmann</t>
  </si>
  <si>
    <t xml:space="preserve"> Christian</t>
  </si>
  <si>
    <t>SV Germania Dürwiß LA</t>
  </si>
  <si>
    <t>Stütz</t>
  </si>
  <si>
    <t xml:space="preserve"> Sascha</t>
  </si>
  <si>
    <t>Jansen</t>
  </si>
  <si>
    <t xml:space="preserve"> Thomas</t>
  </si>
  <si>
    <t>Kick</t>
  </si>
  <si>
    <t xml:space="preserve"> Dennis</t>
  </si>
  <si>
    <t>Pletz</t>
  </si>
  <si>
    <t>Orf-Berndt</t>
  </si>
  <si>
    <t xml:space="preserve"> Yannic</t>
  </si>
  <si>
    <t>Stanuch</t>
  </si>
  <si>
    <t>Krauthausen</t>
  </si>
  <si>
    <t xml:space="preserve"> Yannick</t>
  </si>
  <si>
    <t>Schüller</t>
  </si>
  <si>
    <t xml:space="preserve"> Nico</t>
  </si>
  <si>
    <t>Kinner</t>
  </si>
  <si>
    <t xml:space="preserve"> Christoph</t>
  </si>
  <si>
    <t>Rogic</t>
  </si>
  <si>
    <t xml:space="preserve"> Domenic</t>
  </si>
  <si>
    <t>Schumm</t>
  </si>
  <si>
    <t xml:space="preserve"> Timo</t>
  </si>
  <si>
    <t>Justen</t>
  </si>
  <si>
    <t xml:space="preserve"> Kerry</t>
  </si>
  <si>
    <t>Willms</t>
  </si>
  <si>
    <t xml:space="preserve"> Robin</t>
  </si>
  <si>
    <t>Ayden</t>
  </si>
  <si>
    <t xml:space="preserve"> Baren</t>
  </si>
  <si>
    <t>FC Germania 07 Dürwiß Fußball</t>
  </si>
  <si>
    <t>MESSIAEN</t>
  </si>
  <si>
    <t>Romain</t>
  </si>
  <si>
    <t>TRIGT</t>
  </si>
  <si>
    <t>Armin</t>
  </si>
  <si>
    <t>Formella</t>
  </si>
  <si>
    <t xml:space="preserve"> Julian</t>
  </si>
  <si>
    <t>Rohmen</t>
  </si>
  <si>
    <t>Hausmanns</t>
  </si>
  <si>
    <t xml:space="preserve"> Markus</t>
  </si>
  <si>
    <t>Kluttig</t>
  </si>
  <si>
    <t xml:space="preserve"> Alexander</t>
  </si>
  <si>
    <t>TTC Unterbruch</t>
  </si>
  <si>
    <t>Windeln</t>
  </si>
  <si>
    <t xml:space="preserve"> Marco</t>
  </si>
  <si>
    <t>Marchin</t>
  </si>
  <si>
    <t>Antoine</t>
  </si>
  <si>
    <t>1996 </t>
  </si>
  <si>
    <t> ALC Vieux Condé</t>
  </si>
  <si>
    <t> VfR Unterbruch LG</t>
  </si>
  <si>
    <t>Herff</t>
  </si>
  <si>
    <t> ohne Verein</t>
  </si>
  <si>
    <t>Winkel</t>
  </si>
  <si>
    <t>Ben</t>
  </si>
  <si>
    <t>Taekwondo - Kerpen</t>
  </si>
  <si>
    <t>Rübben</t>
  </si>
  <si>
    <t xml:space="preserve"> Jonas</t>
  </si>
  <si>
    <t>Heilig-Geist-Gymnasium</t>
  </si>
  <si>
    <t>Sayeedy</t>
  </si>
  <si>
    <t xml:space="preserve"> Farid</t>
  </si>
  <si>
    <t>Team Aachener Engel</t>
  </si>
  <si>
    <t>Ahmadzay</t>
  </si>
  <si>
    <t>Naeem</t>
  </si>
  <si>
    <t>Wieling</t>
  </si>
  <si>
    <t>Paul</t>
  </si>
  <si>
    <t/>
  </si>
  <si>
    <t>RSK</t>
  </si>
  <si>
    <t>Schlaf</t>
  </si>
  <si>
    <t>Benjamin</t>
  </si>
  <si>
    <t>Stephanusschule Selgersdorf</t>
  </si>
  <si>
    <t>Fischer</t>
  </si>
  <si>
    <t>Thomas</t>
  </si>
  <si>
    <t>Borschberg</t>
  </si>
  <si>
    <t>Dennis</t>
  </si>
  <si>
    <t>Bongart</t>
  </si>
  <si>
    <t>Andreas</t>
  </si>
  <si>
    <t>Charrack</t>
  </si>
  <si>
    <t>Abdallah</t>
  </si>
  <si>
    <t>Levent</t>
  </si>
  <si>
    <t>Heindrichs</t>
  </si>
  <si>
    <t>Johannes</t>
  </si>
  <si>
    <t>Klubert</t>
  </si>
  <si>
    <t>Brander TV</t>
  </si>
  <si>
    <t>Dirnberger</t>
  </si>
  <si>
    <t>Kristof</t>
  </si>
  <si>
    <t>Hüttner</t>
  </si>
  <si>
    <t xml:space="preserve"> Gabriel</t>
  </si>
  <si>
    <t>LG Ameln/Linnich</t>
  </si>
  <si>
    <t xml:space="preserve"> Naeem</t>
  </si>
  <si>
    <t>Abdewunmi</t>
  </si>
  <si>
    <t xml:space="preserve"> Albatin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</si>
</sst>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7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Calibri"/>
      <family val="2"/>
    </font>
    <font>
      <sz val="11"/>
      <color indexed="63"/>
      <name val="Verdana"/>
      <family val="2"/>
    </font>
    <font>
      <sz val="11"/>
      <color indexed="53"/>
      <name val="Verdana"/>
      <family val="2"/>
    </font>
    <font>
      <sz val="11"/>
      <color indexed="10"/>
      <name val="Verdana"/>
      <family val="2"/>
    </font>
    <font>
      <sz val="11.25"/>
      <color indexed="8"/>
      <name val="Calibri"/>
      <family val="0"/>
    </font>
    <font>
      <sz val="10"/>
      <color indexed="10"/>
      <name val="Arial"/>
      <family val="2"/>
    </font>
    <font>
      <sz val="11"/>
      <name val="Times New Roman"/>
      <family val="1"/>
    </font>
    <font>
      <sz val="8"/>
      <name val="Verdana"/>
      <family val="2"/>
    </font>
    <font>
      <sz val="10"/>
      <color indexed="63"/>
      <name val="Arial"/>
      <family val="2"/>
    </font>
    <font>
      <b/>
      <u val="single"/>
      <sz val="10"/>
      <name val="Arial"/>
      <family val="2"/>
    </font>
    <font>
      <sz val="7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63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20" fillId="0" borderId="10" xfId="0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horizontal="left" wrapText="1" indent="2"/>
    </xf>
    <xf numFmtId="0" fontId="33" fillId="2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/>
    </xf>
    <xf numFmtId="0" fontId="34" fillId="0" borderId="10" xfId="0" applyFont="1" applyBorder="1" applyAlignment="1">
      <alignment horizontal="right" wrapText="1"/>
    </xf>
    <xf numFmtId="0" fontId="3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0" xfId="0" applyNumberFormat="1" applyFill="1" applyBorder="1" applyAlignment="1" quotePrefix="1">
      <alignment/>
    </xf>
    <xf numFmtId="0" fontId="29" fillId="0" borderId="10" xfId="0" applyFont="1" applyFill="1" applyBorder="1" applyAlignment="1">
      <alignment wrapText="1"/>
    </xf>
    <xf numFmtId="0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NumberFormat="1" applyBorder="1" applyAlignment="1" applyProtection="1">
      <alignment/>
      <protection locked="0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/>
    </xf>
    <xf numFmtId="0" fontId="36" fillId="0" borderId="10" xfId="0" applyFont="1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49" fontId="30" fillId="0" borderId="10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7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7%26name%3DErgebnislisten%257CERGEBNISLISTE%26format%3Dview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62</xdr:row>
      <xdr:rowOff>0</xdr:rowOff>
    </xdr:from>
    <xdr:to>
      <xdr:col>6</xdr:col>
      <xdr:colOff>800100</xdr:colOff>
      <xdr:row>63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99197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5343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152400</xdr:colOff>
      <xdr:row>9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2771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68865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11549.de.5.Internet%7C07%20Zieleinlaufliste&amp;pp=178" TargetMode="External" /><Relationship Id="rId2" Type="http://schemas.openxmlformats.org/officeDocument/2006/relationships/hyperlink" Target="http://my3.raceresult.com/details/results.php?sl=6.11549.de.5.Internet%7C07%20Zieleinlaufliste&amp;pp=366" TargetMode="External" /><Relationship Id="rId3" Type="http://schemas.openxmlformats.org/officeDocument/2006/relationships/hyperlink" Target="http://my3.raceresult.com/details/results.php?sl=6.11549.de.5.Internet%7C07%20Zieleinlaufliste&amp;pp=231" TargetMode="External" /><Relationship Id="rId4" Type="http://schemas.openxmlformats.org/officeDocument/2006/relationships/hyperlink" Target="http://my3.raceresult.com/details/results.php?sl=6.11549.de.5.Internet%7C07%20Zieleinlaufliste&amp;pp=275" TargetMode="External" /><Relationship Id="rId5" Type="http://schemas.openxmlformats.org/officeDocument/2006/relationships/hyperlink" Target="http://my3.raceresult.com/details/results.php?sl=6.11549.de.5.Internet%7C07%20Zieleinlaufliste&amp;pp=227" TargetMode="External" /><Relationship Id="rId6" Type="http://schemas.openxmlformats.org/officeDocument/2006/relationships/hyperlink" Target="http://my3.raceresult.com/details/results.php?sl=6.11549.de.5.Internet%7C07%20Zieleinlaufliste&amp;pp=197" TargetMode="External" /><Relationship Id="rId7" Type="http://schemas.openxmlformats.org/officeDocument/2006/relationships/hyperlink" Target="http://my3.raceresult.com/details/results.php?sl=6.11549.de.5.Internet%7C07%20Zieleinlaufliste&amp;pp=137" TargetMode="External" /><Relationship Id="rId8" Type="http://schemas.openxmlformats.org/officeDocument/2006/relationships/hyperlink" Target="http://my3.raceresult.com/details/results.php?sl=6.11549.de.6.Internet%7C07%20Zieleinlaufliste&amp;pp=639" TargetMode="External" /><Relationship Id="rId9" Type="http://schemas.openxmlformats.org/officeDocument/2006/relationships/hyperlink" Target="http://my3.raceresult.com/details/results.php?sl=6.11549.de.6.Internet%7C07%20Zieleinlaufliste&amp;pp=582" TargetMode="External" /><Relationship Id="rId10" Type="http://schemas.openxmlformats.org/officeDocument/2006/relationships/hyperlink" Target="http://my1.raceresult.com/details/results.php?sl=6.14439.de.3.Ergebnislisten%7CZieleinlaufliste&amp;pp=561" TargetMode="External" /><Relationship Id="rId11" Type="http://schemas.openxmlformats.org/officeDocument/2006/relationships/hyperlink" Target="http://my1.raceresult.com/details/results.php?sl=6.14439.de.1.Ergebnislisten%7CZieleinlaufliste&amp;pp=320" TargetMode="External" /><Relationship Id="rId12" Type="http://schemas.openxmlformats.org/officeDocument/2006/relationships/hyperlink" Target="http://my1.raceresult.com/details/results.php?sl=6.14439.de.1.Ergebnislisten%7CZieleinlaufliste&amp;pp=787" TargetMode="External" /><Relationship Id="rId13" Type="http://schemas.openxmlformats.org/officeDocument/2006/relationships/hyperlink" Target="http://my1.raceresult.com/details/results.php?sl=6.14439.de.1.Ergebnislisten%7CZieleinlaufliste&amp;pp=250" TargetMode="External" /><Relationship Id="rId14" Type="http://schemas.openxmlformats.org/officeDocument/2006/relationships/hyperlink" Target="http://my2.raceresult.com/details/results.php?sl=6.13724.de.7.Ergebnislisten%7CZieleinlaufliste&amp;pp=336" TargetMode="External" /><Relationship Id="rId15" Type="http://schemas.openxmlformats.org/officeDocument/2006/relationships/hyperlink" Target="http://my2.raceresult.com/details/results.php?sl=6.13724.de.7.Ergebnislisten%7CZieleinlaufliste&amp;pp=231" TargetMode="External" /><Relationship Id="rId16" Type="http://schemas.openxmlformats.org/officeDocument/2006/relationships/hyperlink" Target="http://my4.raceresult.com/details/results.php?sl=6.13721.de.9.Ergebnislisten%7CERGEBNISLISTE&amp;pp=796" TargetMode="External" /><Relationship Id="rId17" Type="http://schemas.openxmlformats.org/officeDocument/2006/relationships/hyperlink" Target="http://my1.raceresult.com/details/results.php?sl=6.13721.de.7.Ergebnislisten%7CERGEBNISLISTE&amp;pp=445" TargetMode="External" /><Relationship Id="rId18" Type="http://schemas.openxmlformats.org/officeDocument/2006/relationships/hyperlink" Target="http://my1.raceresult.com/details/results.php?sl=6.13721.de.7.Ergebnislisten%7CERGEBNISLISTE&amp;pp=33" TargetMode="External" /><Relationship Id="rId19" Type="http://schemas.openxmlformats.org/officeDocument/2006/relationships/hyperlink" Target="http://my1.raceresult.com/details/results.php?sl=6.13721.de.7.Ergebnislisten%7CERGEBNISLISTE&amp;pp=760" TargetMode="External" /><Relationship Id="rId20" Type="http://schemas.openxmlformats.org/officeDocument/2006/relationships/hyperlink" Target="http://my1.raceresult.com/details/results.php?sl=6.13721.de.7.Ergebnislisten%7CERGEBNISLISTE&amp;pp=922" TargetMode="External" /><Relationship Id="rId21" Type="http://schemas.openxmlformats.org/officeDocument/2006/relationships/hyperlink" Target="http://my1.raceresult.com/details/results.php?sl=6.13721.de.7.Ergebnislisten%7CERGEBNISLISTE&amp;pp=405" TargetMode="External" /><Relationship Id="rId22" Type="http://schemas.openxmlformats.org/officeDocument/2006/relationships/hyperlink" Target="http://my1.raceresult.com/details/results.php?sl=6.13721.de.7.Ergebnislisten%7CERGEBNISLISTE&amp;pp=921" TargetMode="External" /><Relationship Id="rId23" Type="http://schemas.openxmlformats.org/officeDocument/2006/relationships/hyperlink" Target="http://my1.raceresult.com/details/results.php?sl=6.13721.de.7.Ergebnislisten%7CERGEBNISLISTE&amp;pp=562" TargetMode="External" /><Relationship Id="rId24" Type="http://schemas.openxmlformats.org/officeDocument/2006/relationships/hyperlink" Target="http://my1.raceresult.com/details/results.php?sl=6.13721.de.7.Ergebnislisten%7CERGEBNISLISTE&amp;pp=741" TargetMode="External" /><Relationship Id="rId25" Type="http://schemas.openxmlformats.org/officeDocument/2006/relationships/hyperlink" Target="http://my1.raceresult.com/details/results.php?sl=6.13721.de.7.Ergebnislisten%7CERGEBNISLISTE&amp;pp=431" TargetMode="External" /><Relationship Id="rId26" Type="http://schemas.openxmlformats.org/officeDocument/2006/relationships/hyperlink" Target="http://my1.raceresult.com/details/results.php?sl=6.13721.de.7.Ergebnislisten%7CERGEBNISLISTE&amp;pp=707" TargetMode="External" /><Relationship Id="rId27" Type="http://schemas.openxmlformats.org/officeDocument/2006/relationships/hyperlink" Target="http://my1.raceresult.com/details/results.php?sl=6.13721.de.7.Ergebnislisten%7CERGEBNISLISTE&amp;pp=407" TargetMode="External" /><Relationship Id="rId28" Type="http://schemas.openxmlformats.org/officeDocument/2006/relationships/hyperlink" Target="http://my1.raceresult.com/details/results.php?sl=6.13721.de.7.Ergebnislisten%7CERGEBNISLISTE&amp;pp=634" TargetMode="External" /><Relationship Id="rId29" Type="http://schemas.openxmlformats.org/officeDocument/2006/relationships/hyperlink" Target="http://my1.raceresult.com/details/results.php?sl=6.13721.de.7.Ergebnislisten%7CERGEBNISLISTE&amp;pp=714" TargetMode="External" /><Relationship Id="rId30" Type="http://schemas.openxmlformats.org/officeDocument/2006/relationships/hyperlink" Target="http://my1.raceresult.com/details/results.php?sl=6.13721.de.7.Ergebnislisten%7CERGEBNISLISTE&amp;pp=907" TargetMode="External" /><Relationship Id="rId31" Type="http://schemas.openxmlformats.org/officeDocument/2006/relationships/hyperlink" Target="http://my1.raceresult.com/details/results.php?sl=6.13721.de.7.Ergebnislisten%7CERGEBNISLISTE&amp;pp=834" TargetMode="External" /><Relationship Id="rId32" Type="http://schemas.openxmlformats.org/officeDocument/2006/relationships/hyperlink" Target="http://my1.raceresult.com/details/results.php?sl=6.13721.de.7.Ergebnislisten%7CERGEBNISLISTE&amp;pp=894" TargetMode="External" /><Relationship Id="rId33" Type="http://schemas.openxmlformats.org/officeDocument/2006/relationships/hyperlink" Target="http://my1.raceresult.com/details/results.php?sl=6.16995.de.0.Ergebnislisten%7CErgebn%20www%20Zieleinlaufliste%20m%2Fw%20AK&amp;pp=3994" TargetMode="External" /><Relationship Id="rId34" Type="http://schemas.openxmlformats.org/officeDocument/2006/relationships/hyperlink" Target="http://my1.raceresult.com/details/results.php?sl=6.16995.de.0.Ergebnislisten%7CErgebn%20www%20Zieleinlaufliste%20m%2Fw%20AK&amp;pp=3934" TargetMode="External" /><Relationship Id="rId35" Type="http://schemas.openxmlformats.org/officeDocument/2006/relationships/hyperlink" Target="http://my1.raceresult.com/details/results.php?sl=6.16995.de.0.Ergebnislisten%7CErgebn%20www%20Zieleinlaufliste%20m%2Fw%20AK&amp;pp=518" TargetMode="External" /><Relationship Id="rId36" Type="http://schemas.openxmlformats.org/officeDocument/2006/relationships/hyperlink" Target="http://my1.raceresult.com/details/results.php?sl=6.16995.de.0.Ergebnislisten%7CErgebn%20www%20Zieleinlaufliste%20m%2Fw%20AK&amp;pp=519" TargetMode="External" /><Relationship Id="rId37" Type="http://schemas.openxmlformats.org/officeDocument/2006/relationships/hyperlink" Target="http://www.tv-huchem-stammeln.de/cms/html/la/ergebnisse/2013/_7_6.HTM" TargetMode="External" /><Relationship Id="rId38" Type="http://schemas.openxmlformats.org/officeDocument/2006/relationships/hyperlink" Target="http://www.tv-huchem-stammeln.de/cms/html/la/ergebnisse/2013/_7_35.HTM" TargetMode="External" /><Relationship Id="rId39" Type="http://schemas.openxmlformats.org/officeDocument/2006/relationships/hyperlink" Target="http://www.tv-huchem-stammeln.de/cms/html/la/ergebnisse/2013/_7_132.HTM" TargetMode="External" /><Relationship Id="rId40" Type="http://schemas.openxmlformats.org/officeDocument/2006/relationships/hyperlink" Target="http://my4.raceresult.com/details/results.php?sl=6.13027.de.0.Ergebnislisten%7CZieleinlaufliste&amp;pp=160" TargetMode="External" /><Relationship Id="rId41" Type="http://schemas.openxmlformats.org/officeDocument/2006/relationships/hyperlink" Target="http://my2.raceresult.com/details/results.php?sl=6.14586.de.0.Teilnehmerlisten%7CZieleinlaufliste&amp;pp=273" TargetMode="External" /><Relationship Id="rId42" Type="http://schemas.openxmlformats.org/officeDocument/2006/relationships/drawing" Target="../drawings/drawing1.xm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87"/>
  <sheetViews>
    <sheetView showGridLines="0" tabSelected="1" zoomScalePageLayoutView="0" workbookViewId="0" topLeftCell="A1">
      <pane xSplit="10" ySplit="2" topLeftCell="AF3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T7" sqref="AT7"/>
    </sheetView>
  </sheetViews>
  <sheetFormatPr defaultColWidth="11.421875" defaultRowHeight="12.75"/>
  <cols>
    <col min="1" max="1" width="4.421875" style="30" customWidth="1"/>
    <col min="2" max="2" width="4.7109375" style="31" customWidth="1"/>
    <col min="3" max="3" width="3.421875" style="31" customWidth="1"/>
    <col min="4" max="6" width="4.7109375" style="31" customWidth="1"/>
    <col min="7" max="8" width="12.140625" style="8" customWidth="1"/>
    <col min="9" max="9" width="5.7109375" style="8" customWidth="1"/>
    <col min="10" max="10" width="12.00390625" style="8" bestFit="1" customWidth="1"/>
    <col min="11" max="47" width="3.00390625" style="8" bestFit="1" customWidth="1"/>
    <col min="48" max="16384" width="11.421875" style="8" customWidth="1"/>
  </cols>
  <sheetData>
    <row r="1" spans="1:47" s="19" customFormat="1" ht="15">
      <c r="A1" s="61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8"/>
    </row>
    <row r="2" spans="1:46" s="7" customFormat="1" ht="108.75">
      <c r="A2" s="20" t="s">
        <v>42</v>
      </c>
      <c r="B2" s="21" t="s">
        <v>41</v>
      </c>
      <c r="C2" s="22" t="s">
        <v>40</v>
      </c>
      <c r="D2" s="22" t="s">
        <v>39</v>
      </c>
      <c r="E2" s="22" t="s">
        <v>38</v>
      </c>
      <c r="F2" s="23" t="s">
        <v>37</v>
      </c>
      <c r="G2" s="24" t="s">
        <v>36</v>
      </c>
      <c r="H2" s="24" t="s">
        <v>35</v>
      </c>
      <c r="I2" s="24" t="s">
        <v>34</v>
      </c>
      <c r="J2" s="24" t="s">
        <v>33</v>
      </c>
      <c r="K2" s="25" t="s">
        <v>32</v>
      </c>
      <c r="L2" s="25" t="s">
        <v>30</v>
      </c>
      <c r="M2" s="25" t="s">
        <v>29</v>
      </c>
      <c r="N2" s="25" t="s">
        <v>31</v>
      </c>
      <c r="O2" s="25" t="s">
        <v>28</v>
      </c>
      <c r="P2" s="25" t="s">
        <v>27</v>
      </c>
      <c r="Q2" s="25" t="s">
        <v>26</v>
      </c>
      <c r="R2" s="26" t="s">
        <v>43</v>
      </c>
      <c r="S2" s="25" t="s">
        <v>25</v>
      </c>
      <c r="T2" s="25" t="s">
        <v>24</v>
      </c>
      <c r="U2" s="25" t="s">
        <v>21</v>
      </c>
      <c r="V2" s="25" t="s">
        <v>23</v>
      </c>
      <c r="W2" s="25" t="s">
        <v>22</v>
      </c>
      <c r="X2" s="26" t="s">
        <v>44</v>
      </c>
      <c r="Y2" s="25" t="s">
        <v>20</v>
      </c>
      <c r="Z2" s="25" t="s">
        <v>18</v>
      </c>
      <c r="AA2" s="25" t="s">
        <v>17</v>
      </c>
      <c r="AB2" s="25" t="s">
        <v>16</v>
      </c>
      <c r="AC2" s="25" t="s">
        <v>19</v>
      </c>
      <c r="AD2" s="25" t="s">
        <v>15</v>
      </c>
      <c r="AE2" s="25" t="s">
        <v>14</v>
      </c>
      <c r="AF2" s="25" t="s">
        <v>13</v>
      </c>
      <c r="AG2" s="25" t="s">
        <v>12</v>
      </c>
      <c r="AH2" s="25" t="s">
        <v>11</v>
      </c>
      <c r="AI2" s="25" t="s">
        <v>9</v>
      </c>
      <c r="AJ2" s="25" t="s">
        <v>10</v>
      </c>
      <c r="AK2" s="25" t="s">
        <v>8</v>
      </c>
      <c r="AL2" s="25" t="s">
        <v>7</v>
      </c>
      <c r="AM2" s="25" t="s">
        <v>6</v>
      </c>
      <c r="AN2" s="25" t="s">
        <v>5</v>
      </c>
      <c r="AO2" s="25" t="s">
        <v>4</v>
      </c>
      <c r="AP2" s="25" t="s">
        <v>3</v>
      </c>
      <c r="AQ2" s="26" t="s">
        <v>45</v>
      </c>
      <c r="AR2" s="25" t="s">
        <v>2</v>
      </c>
      <c r="AS2" s="25" t="s">
        <v>1</v>
      </c>
      <c r="AT2" s="25" t="s">
        <v>0</v>
      </c>
    </row>
    <row r="3" spans="1:47" s="7" customFormat="1" ht="13.5" customHeight="1">
      <c r="A3" s="3">
        <v>1</v>
      </c>
      <c r="B3" s="5">
        <f>SUM(K3:AU3)</f>
        <v>793</v>
      </c>
      <c r="C3" s="5">
        <f>COUNT(K3:AU3)</f>
        <v>16</v>
      </c>
      <c r="D3" s="5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748</v>
      </c>
      <c r="E3" s="5">
        <f>IF(COUNT(K3:AU3)&lt;22,IF(COUNT(K3:AU3)&gt;14,(COUNT(K3:AU3)-15),0)*20,120)</f>
        <v>20</v>
      </c>
      <c r="F3" s="6">
        <f>D3+E3</f>
        <v>768</v>
      </c>
      <c r="G3" s="34" t="s">
        <v>86</v>
      </c>
      <c r="H3" s="34" t="s">
        <v>53</v>
      </c>
      <c r="I3" s="34">
        <v>96</v>
      </c>
      <c r="J3" s="34" t="s">
        <v>87</v>
      </c>
      <c r="K3" s="2"/>
      <c r="L3" s="16">
        <v>49</v>
      </c>
      <c r="M3" s="2"/>
      <c r="N3" s="2">
        <v>45</v>
      </c>
      <c r="O3" s="2"/>
      <c r="P3" s="2"/>
      <c r="Q3" s="2">
        <v>50</v>
      </c>
      <c r="R3" s="2"/>
      <c r="S3" s="2">
        <v>50</v>
      </c>
      <c r="T3" s="2">
        <v>50</v>
      </c>
      <c r="U3" s="2"/>
      <c r="V3" s="2"/>
      <c r="W3" s="2">
        <v>50</v>
      </c>
      <c r="X3" s="2"/>
      <c r="Y3" s="2">
        <v>50</v>
      </c>
      <c r="Z3" s="16">
        <v>50</v>
      </c>
      <c r="AA3" s="2">
        <v>50</v>
      </c>
      <c r="AB3" s="3">
        <v>50</v>
      </c>
      <c r="AC3" s="2">
        <v>50</v>
      </c>
      <c r="AD3" s="2"/>
      <c r="AE3" s="2">
        <v>49</v>
      </c>
      <c r="AF3" s="2"/>
      <c r="AG3" s="2">
        <v>50</v>
      </c>
      <c r="AH3" s="2"/>
      <c r="AI3" s="2"/>
      <c r="AJ3" s="2"/>
      <c r="AK3" s="2">
        <v>50</v>
      </c>
      <c r="AL3" s="2"/>
      <c r="AM3" s="2"/>
      <c r="AN3" s="2"/>
      <c r="AO3" s="2">
        <v>50</v>
      </c>
      <c r="AP3" s="2">
        <v>50</v>
      </c>
      <c r="AQ3" s="2"/>
      <c r="AR3" s="2"/>
      <c r="AS3" s="2"/>
      <c r="AT3" s="2"/>
      <c r="AU3" s="1"/>
    </row>
    <row r="4" spans="1:47" s="7" customFormat="1" ht="13.5" customHeight="1">
      <c r="A4" s="3"/>
      <c r="B4" s="5"/>
      <c r="C4" s="5"/>
      <c r="D4" s="5"/>
      <c r="E4" s="5"/>
      <c r="F4" s="6"/>
      <c r="G4" s="34"/>
      <c r="H4" s="34"/>
      <c r="I4" s="34"/>
      <c r="J4" s="34"/>
      <c r="K4" s="2"/>
      <c r="L4" s="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6"/>
      <c r="AA4" s="2"/>
      <c r="AB4" s="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1"/>
    </row>
    <row r="5" spans="1:47" s="7" customFormat="1" ht="13.5" customHeight="1">
      <c r="A5" s="3"/>
      <c r="B5" s="5"/>
      <c r="C5" s="5"/>
      <c r="D5" s="5"/>
      <c r="E5" s="5"/>
      <c r="F5" s="6"/>
      <c r="G5" s="34"/>
      <c r="H5" s="34"/>
      <c r="I5" s="34"/>
      <c r="J5" s="34"/>
      <c r="K5" s="2"/>
      <c r="L5" s="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6"/>
      <c r="AA5" s="2"/>
      <c r="AB5" s="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1"/>
    </row>
    <row r="6" spans="1:47" s="7" customFormat="1" ht="13.5" customHeight="1">
      <c r="A6" s="3"/>
      <c r="B6" s="5">
        <f aca="true" t="shared" si="0" ref="B6:B37">SUM(K6:AU6)</f>
        <v>347</v>
      </c>
      <c r="C6" s="5">
        <f aca="true" t="shared" si="1" ref="C6:C37">COUNT(K6:AU6)</f>
        <v>7</v>
      </c>
      <c r="D6" s="5">
        <f aca="true" t="shared" si="2" ref="D6:D37"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347</v>
      </c>
      <c r="E6" s="5">
        <f aca="true" t="shared" si="3" ref="E6:E37">IF(COUNT(K6:AU6)&lt;22,IF(COUNT(K6:AU6)&gt;14,(COUNT(K6:AU6)-15),0)*20,120)</f>
        <v>0</v>
      </c>
      <c r="F6" s="6">
        <f aca="true" t="shared" si="4" ref="F6:F37">D6+E6</f>
        <v>347</v>
      </c>
      <c r="G6" s="45" t="s">
        <v>209</v>
      </c>
      <c r="H6" s="45" t="s">
        <v>210</v>
      </c>
      <c r="I6" s="45">
        <v>1996</v>
      </c>
      <c r="J6" s="45" t="s">
        <v>124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>
        <v>49</v>
      </c>
      <c r="AN6" s="12">
        <v>49</v>
      </c>
      <c r="AO6" s="12"/>
      <c r="AP6" s="55">
        <v>50</v>
      </c>
      <c r="AQ6" s="12">
        <v>50</v>
      </c>
      <c r="AR6" s="12">
        <v>50</v>
      </c>
      <c r="AS6" s="12">
        <v>49</v>
      </c>
      <c r="AT6" s="12">
        <v>50</v>
      </c>
      <c r="AU6" s="1"/>
    </row>
    <row r="7" spans="1:47" s="7" customFormat="1" ht="13.5" customHeight="1">
      <c r="A7" s="2"/>
      <c r="B7" s="5">
        <f t="shared" si="0"/>
        <v>245</v>
      </c>
      <c r="C7" s="5">
        <f t="shared" si="1"/>
        <v>5</v>
      </c>
      <c r="D7" s="5">
        <f t="shared" si="2"/>
        <v>245</v>
      </c>
      <c r="E7" s="5">
        <f t="shared" si="3"/>
        <v>0</v>
      </c>
      <c r="F7" s="6">
        <f t="shared" si="4"/>
        <v>245</v>
      </c>
      <c r="G7" s="15" t="s">
        <v>50</v>
      </c>
      <c r="H7" s="15" t="s">
        <v>51</v>
      </c>
      <c r="I7" s="15">
        <v>1996</v>
      </c>
      <c r="J7" s="15" t="s">
        <v>52</v>
      </c>
      <c r="K7" s="2"/>
      <c r="L7" s="2">
        <v>49</v>
      </c>
      <c r="M7" s="2"/>
      <c r="N7" s="2">
        <v>50</v>
      </c>
      <c r="O7" s="2"/>
      <c r="P7" s="2"/>
      <c r="Q7" s="2"/>
      <c r="R7" s="2"/>
      <c r="S7" s="2">
        <v>49</v>
      </c>
      <c r="T7" s="2"/>
      <c r="U7" s="2"/>
      <c r="V7" s="2"/>
      <c r="W7" s="2">
        <v>48</v>
      </c>
      <c r="X7" s="2"/>
      <c r="Y7" s="2"/>
      <c r="Z7" s="2"/>
      <c r="AA7" s="2">
        <v>49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"/>
    </row>
    <row r="8" spans="1:47" s="7" customFormat="1" ht="13.5" customHeight="1">
      <c r="A8" s="2"/>
      <c r="B8" s="5">
        <f t="shared" si="0"/>
        <v>191</v>
      </c>
      <c r="C8" s="5">
        <f t="shared" si="1"/>
        <v>4</v>
      </c>
      <c r="D8" s="5">
        <f t="shared" si="2"/>
        <v>191</v>
      </c>
      <c r="E8" s="5">
        <f t="shared" si="3"/>
        <v>0</v>
      </c>
      <c r="F8" s="6">
        <f t="shared" si="4"/>
        <v>191</v>
      </c>
      <c r="G8" s="8" t="s">
        <v>122</v>
      </c>
      <c r="H8" s="8" t="s">
        <v>123</v>
      </c>
      <c r="I8" s="9">
        <v>1997</v>
      </c>
      <c r="J8" s="9" t="s">
        <v>124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27">
        <v>47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>
        <v>50</v>
      </c>
      <c r="AM8" s="27">
        <v>48</v>
      </c>
      <c r="AN8" s="12">
        <v>46</v>
      </c>
      <c r="AO8" s="12"/>
      <c r="AP8" s="12"/>
      <c r="AQ8" s="12"/>
      <c r="AR8" s="12"/>
      <c r="AS8" s="12"/>
      <c r="AT8" s="12"/>
      <c r="AU8" s="1"/>
    </row>
    <row r="9" spans="1:47" s="7" customFormat="1" ht="13.5" customHeight="1">
      <c r="A9" s="3"/>
      <c r="B9" s="5">
        <f t="shared" si="0"/>
        <v>149</v>
      </c>
      <c r="C9" s="5">
        <f t="shared" si="1"/>
        <v>3</v>
      </c>
      <c r="D9" s="5">
        <f t="shared" si="2"/>
        <v>149</v>
      </c>
      <c r="E9" s="5">
        <f t="shared" si="3"/>
        <v>0</v>
      </c>
      <c r="F9" s="6">
        <f t="shared" si="4"/>
        <v>149</v>
      </c>
      <c r="G9" s="8" t="s">
        <v>88</v>
      </c>
      <c r="H9" s="8" t="s">
        <v>89</v>
      </c>
      <c r="I9" s="9">
        <v>1996</v>
      </c>
      <c r="J9" s="9" t="s">
        <v>57</v>
      </c>
      <c r="K9" s="2"/>
      <c r="L9" s="2"/>
      <c r="M9" s="2"/>
      <c r="N9" s="2"/>
      <c r="O9" s="2"/>
      <c r="P9" s="2"/>
      <c r="Q9" s="2"/>
      <c r="R9" s="2"/>
      <c r="S9" s="2"/>
      <c r="T9" s="2">
        <v>49</v>
      </c>
      <c r="U9" s="2"/>
      <c r="V9" s="2">
        <v>50</v>
      </c>
      <c r="W9" s="2"/>
      <c r="X9" s="2"/>
      <c r="Y9" s="2"/>
      <c r="Z9" s="2">
        <v>50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"/>
    </row>
    <row r="10" spans="1:47" s="7" customFormat="1" ht="13.5" customHeight="1">
      <c r="A10" s="2"/>
      <c r="B10" s="5">
        <f t="shared" si="0"/>
        <v>148</v>
      </c>
      <c r="C10" s="5">
        <f t="shared" si="1"/>
        <v>3</v>
      </c>
      <c r="D10" s="5">
        <f t="shared" si="2"/>
        <v>148</v>
      </c>
      <c r="E10" s="5">
        <f t="shared" si="3"/>
        <v>0</v>
      </c>
      <c r="F10" s="6">
        <f t="shared" si="4"/>
        <v>148</v>
      </c>
      <c r="G10" s="44" t="s">
        <v>206</v>
      </c>
      <c r="H10" s="32" t="s">
        <v>207</v>
      </c>
      <c r="I10" s="32"/>
      <c r="J10" s="44" t="s">
        <v>208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7">
        <v>49</v>
      </c>
      <c r="AN10" s="12">
        <v>50</v>
      </c>
      <c r="AO10" s="12"/>
      <c r="AP10" s="55">
        <v>49</v>
      </c>
      <c r="AQ10" s="12"/>
      <c r="AR10" s="12"/>
      <c r="AS10" s="12"/>
      <c r="AT10" s="12"/>
      <c r="AU10" s="1"/>
    </row>
    <row r="11" spans="1:47" s="7" customFormat="1" ht="13.5" customHeight="1">
      <c r="A11" s="3"/>
      <c r="B11" s="5">
        <f t="shared" si="0"/>
        <v>147</v>
      </c>
      <c r="C11" s="5">
        <f t="shared" si="1"/>
        <v>3</v>
      </c>
      <c r="D11" s="5">
        <f t="shared" si="2"/>
        <v>147</v>
      </c>
      <c r="E11" s="5">
        <f t="shared" si="3"/>
        <v>0</v>
      </c>
      <c r="F11" s="6">
        <f t="shared" si="4"/>
        <v>147</v>
      </c>
      <c r="G11" s="8" t="s">
        <v>59</v>
      </c>
      <c r="H11" s="8" t="s">
        <v>106</v>
      </c>
      <c r="I11" s="9">
        <v>1997</v>
      </c>
      <c r="J11" s="9" t="s">
        <v>57</v>
      </c>
      <c r="K11" s="2"/>
      <c r="L11" s="2"/>
      <c r="M11" s="2"/>
      <c r="N11" s="2"/>
      <c r="O11" s="2"/>
      <c r="P11" s="2"/>
      <c r="Q11" s="2"/>
      <c r="R11" s="2"/>
      <c r="S11" s="2"/>
      <c r="T11" s="3">
        <v>49</v>
      </c>
      <c r="U11" s="2"/>
      <c r="V11" s="2">
        <v>49</v>
      </c>
      <c r="W11" s="2"/>
      <c r="X11" s="2"/>
      <c r="Y11" s="2"/>
      <c r="Z11" s="2">
        <v>49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"/>
    </row>
    <row r="12" spans="1:47" s="7" customFormat="1" ht="13.5" customHeight="1">
      <c r="A12" s="2"/>
      <c r="B12" s="5">
        <f t="shared" si="0"/>
        <v>140</v>
      </c>
      <c r="C12" s="5">
        <f t="shared" si="1"/>
        <v>3</v>
      </c>
      <c r="D12" s="5">
        <f t="shared" si="2"/>
        <v>140</v>
      </c>
      <c r="E12" s="5">
        <f t="shared" si="3"/>
        <v>0</v>
      </c>
      <c r="F12" s="6">
        <f t="shared" si="4"/>
        <v>140</v>
      </c>
      <c r="G12" s="8" t="s">
        <v>66</v>
      </c>
      <c r="H12" s="8" t="s">
        <v>93</v>
      </c>
      <c r="I12" s="9">
        <v>1997</v>
      </c>
      <c r="J12" s="9" t="s">
        <v>57</v>
      </c>
      <c r="K12" s="2"/>
      <c r="L12" s="2"/>
      <c r="M12" s="2"/>
      <c r="N12" s="2"/>
      <c r="O12" s="2"/>
      <c r="P12" s="2">
        <v>45</v>
      </c>
      <c r="Q12" s="2"/>
      <c r="R12" s="2"/>
      <c r="S12" s="2"/>
      <c r="T12" s="2">
        <v>47</v>
      </c>
      <c r="U12" s="2"/>
      <c r="V12" s="2">
        <v>48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"/>
    </row>
    <row r="13" spans="1:47" s="7" customFormat="1" ht="13.5" customHeight="1">
      <c r="A13" s="3"/>
      <c r="B13" s="5">
        <f t="shared" si="0"/>
        <v>99</v>
      </c>
      <c r="C13" s="5">
        <f t="shared" si="1"/>
        <v>2</v>
      </c>
      <c r="D13" s="5">
        <f t="shared" si="2"/>
        <v>99</v>
      </c>
      <c r="E13" s="5">
        <f t="shared" si="3"/>
        <v>0</v>
      </c>
      <c r="F13" s="6">
        <f t="shared" si="4"/>
        <v>99</v>
      </c>
      <c r="G13" s="32" t="s">
        <v>183</v>
      </c>
      <c r="H13" s="32" t="s">
        <v>184</v>
      </c>
      <c r="I13" s="35">
        <v>1997</v>
      </c>
      <c r="J13" s="35" t="s">
        <v>185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>
        <v>50</v>
      </c>
      <c r="AI13" s="12"/>
      <c r="AJ13" s="12"/>
      <c r="AK13" s="12"/>
      <c r="AL13" s="12"/>
      <c r="AM13" s="12"/>
      <c r="AN13" s="12"/>
      <c r="AO13" s="12"/>
      <c r="AP13" s="12">
        <v>49</v>
      </c>
      <c r="AQ13" s="12"/>
      <c r="AR13" s="12"/>
      <c r="AS13" s="12"/>
      <c r="AT13" s="12"/>
      <c r="AU13" s="1"/>
    </row>
    <row r="14" spans="1:47" s="7" customFormat="1" ht="13.5" customHeight="1">
      <c r="A14" s="2"/>
      <c r="B14" s="5">
        <f t="shared" si="0"/>
        <v>99</v>
      </c>
      <c r="C14" s="5">
        <f t="shared" si="1"/>
        <v>2</v>
      </c>
      <c r="D14" s="5">
        <f t="shared" si="2"/>
        <v>99</v>
      </c>
      <c r="E14" s="5">
        <f t="shared" si="3"/>
        <v>0</v>
      </c>
      <c r="F14" s="6">
        <f t="shared" si="4"/>
        <v>99</v>
      </c>
      <c r="G14" s="32" t="s">
        <v>143</v>
      </c>
      <c r="H14" s="32" t="s">
        <v>144</v>
      </c>
      <c r="I14" s="35">
        <v>1996</v>
      </c>
      <c r="J14" s="35" t="s">
        <v>145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27">
        <v>50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>
        <v>49</v>
      </c>
      <c r="AS14" s="12"/>
      <c r="AT14" s="12"/>
      <c r="AU14" s="12"/>
    </row>
    <row r="15" spans="1:47" s="7" customFormat="1" ht="13.5" customHeight="1">
      <c r="A15" s="2"/>
      <c r="B15" s="5">
        <f t="shared" si="0"/>
        <v>98</v>
      </c>
      <c r="C15" s="5">
        <f t="shared" si="1"/>
        <v>2</v>
      </c>
      <c r="D15" s="5">
        <f t="shared" si="2"/>
        <v>98</v>
      </c>
      <c r="E15" s="5">
        <f t="shared" si="3"/>
        <v>0</v>
      </c>
      <c r="F15" s="6">
        <f t="shared" si="4"/>
        <v>98</v>
      </c>
      <c r="G15" s="32" t="s">
        <v>138</v>
      </c>
      <c r="H15" s="32" t="s">
        <v>139</v>
      </c>
      <c r="I15" s="32">
        <v>96</v>
      </c>
      <c r="J15" s="32" t="s">
        <v>140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27">
        <v>50</v>
      </c>
      <c r="AE15" s="12"/>
      <c r="AF15" s="12"/>
      <c r="AG15" s="12"/>
      <c r="AH15" s="12"/>
      <c r="AI15" s="12">
        <v>48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"/>
    </row>
    <row r="16" spans="1:47" s="7" customFormat="1" ht="13.5" customHeight="1">
      <c r="A16" s="2"/>
      <c r="B16" s="5">
        <f t="shared" si="0"/>
        <v>98</v>
      </c>
      <c r="C16" s="5">
        <f t="shared" si="1"/>
        <v>2</v>
      </c>
      <c r="D16" s="5">
        <f t="shared" si="2"/>
        <v>98</v>
      </c>
      <c r="E16" s="5">
        <f t="shared" si="3"/>
        <v>0</v>
      </c>
      <c r="F16" s="6">
        <f t="shared" si="4"/>
        <v>98</v>
      </c>
      <c r="G16" s="60" t="s">
        <v>70</v>
      </c>
      <c r="H16" s="60" t="s">
        <v>71</v>
      </c>
      <c r="I16" s="60" t="s">
        <v>72</v>
      </c>
      <c r="J16" s="60"/>
      <c r="K16" s="2"/>
      <c r="L16" s="2"/>
      <c r="M16" s="2"/>
      <c r="N16" s="2"/>
      <c r="O16" s="2"/>
      <c r="P16" s="2"/>
      <c r="Q16" s="2"/>
      <c r="R16" s="2">
        <v>49</v>
      </c>
      <c r="S16" s="2"/>
      <c r="T16" s="2"/>
      <c r="U16" s="2"/>
      <c r="V16" s="2"/>
      <c r="W16" s="2"/>
      <c r="X16" s="2"/>
      <c r="Y16" s="3">
        <v>49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1"/>
    </row>
    <row r="17" spans="1:47" s="7" customFormat="1" ht="13.5" customHeight="1">
      <c r="A17" s="2"/>
      <c r="B17" s="5">
        <f t="shared" si="0"/>
        <v>97</v>
      </c>
      <c r="C17" s="5">
        <f t="shared" si="1"/>
        <v>2</v>
      </c>
      <c r="D17" s="5">
        <f t="shared" si="2"/>
        <v>97</v>
      </c>
      <c r="E17" s="5">
        <f t="shared" si="3"/>
        <v>0</v>
      </c>
      <c r="F17" s="6">
        <f t="shared" si="4"/>
        <v>97</v>
      </c>
      <c r="G17" s="56" t="s">
        <v>125</v>
      </c>
      <c r="H17" s="56" t="s">
        <v>126</v>
      </c>
      <c r="I17" s="56">
        <v>1997</v>
      </c>
      <c r="J17" s="56" t="s">
        <v>57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v>48</v>
      </c>
      <c r="AB17" s="12"/>
      <c r="AC17" s="12">
        <v>49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7" customFormat="1" ht="13.5" customHeight="1">
      <c r="A18" s="2"/>
      <c r="B18" s="5">
        <f t="shared" si="0"/>
        <v>97</v>
      </c>
      <c r="C18" s="5">
        <f t="shared" si="1"/>
        <v>2</v>
      </c>
      <c r="D18" s="5">
        <f t="shared" si="2"/>
        <v>97</v>
      </c>
      <c r="E18" s="5">
        <f t="shared" si="3"/>
        <v>0</v>
      </c>
      <c r="F18" s="6">
        <f t="shared" si="4"/>
        <v>97</v>
      </c>
      <c r="G18" s="28" t="s">
        <v>135</v>
      </c>
      <c r="H18" s="42" t="s">
        <v>136</v>
      </c>
      <c r="I18" s="28">
        <v>1997</v>
      </c>
      <c r="J18" s="28" t="s">
        <v>137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"/>
      <c r="W18" s="12"/>
      <c r="X18" s="12"/>
      <c r="Y18" s="12"/>
      <c r="Z18" s="12"/>
      <c r="AA18" s="12"/>
      <c r="AB18" s="12"/>
      <c r="AC18" s="12">
        <v>48</v>
      </c>
      <c r="AD18" s="12"/>
      <c r="AE18" s="12"/>
      <c r="AF18" s="12"/>
      <c r="AG18" s="12">
        <v>49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7" customFormat="1" ht="13.5" customHeight="1">
      <c r="A19" s="2"/>
      <c r="B19" s="5">
        <f t="shared" si="0"/>
        <v>97</v>
      </c>
      <c r="C19" s="5">
        <f t="shared" si="1"/>
        <v>2</v>
      </c>
      <c r="D19" s="5">
        <f t="shared" si="2"/>
        <v>97</v>
      </c>
      <c r="E19" s="5">
        <f t="shared" si="3"/>
        <v>0</v>
      </c>
      <c r="F19" s="6">
        <f t="shared" si="4"/>
        <v>97</v>
      </c>
      <c r="G19" s="42" t="s">
        <v>127</v>
      </c>
      <c r="H19" s="42" t="s">
        <v>182</v>
      </c>
      <c r="I19" s="43">
        <v>1996</v>
      </c>
      <c r="J19" s="4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>
        <v>48</v>
      </c>
      <c r="AF19" s="12"/>
      <c r="AG19" s="12"/>
      <c r="AH19" s="27"/>
      <c r="AI19" s="12"/>
      <c r="AJ19" s="12"/>
      <c r="AK19" s="12">
        <v>49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"/>
    </row>
    <row r="20" spans="1:47" s="7" customFormat="1" ht="13.5" customHeight="1">
      <c r="A20" s="2"/>
      <c r="B20" s="5">
        <f t="shared" si="0"/>
        <v>94</v>
      </c>
      <c r="C20" s="5">
        <f t="shared" si="1"/>
        <v>2</v>
      </c>
      <c r="D20" s="5">
        <f t="shared" si="2"/>
        <v>94</v>
      </c>
      <c r="E20" s="5">
        <f t="shared" si="3"/>
        <v>0</v>
      </c>
      <c r="F20" s="6">
        <f t="shared" si="4"/>
        <v>94</v>
      </c>
      <c r="G20" s="13" t="s">
        <v>64</v>
      </c>
      <c r="H20" s="13" t="s">
        <v>65</v>
      </c>
      <c r="I20" s="50">
        <v>1996</v>
      </c>
      <c r="J20" s="13" t="s">
        <v>63</v>
      </c>
      <c r="K20" s="12"/>
      <c r="L20" s="12"/>
      <c r="M20" s="12"/>
      <c r="N20" s="12"/>
      <c r="O20" s="12"/>
      <c r="P20" s="2">
        <v>46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48</v>
      </c>
      <c r="AO20" s="12"/>
      <c r="AP20" s="12"/>
      <c r="AQ20" s="12"/>
      <c r="AR20" s="12"/>
      <c r="AS20" s="12"/>
      <c r="AT20" s="12"/>
      <c r="AU20" s="1"/>
    </row>
    <row r="21" spans="1:47" s="7" customFormat="1" ht="13.5" customHeight="1">
      <c r="A21" s="2"/>
      <c r="B21" s="5">
        <f t="shared" si="0"/>
        <v>50</v>
      </c>
      <c r="C21" s="5">
        <f t="shared" si="1"/>
        <v>1</v>
      </c>
      <c r="D21" s="5">
        <f t="shared" si="2"/>
        <v>50</v>
      </c>
      <c r="E21" s="5">
        <f t="shared" si="3"/>
        <v>0</v>
      </c>
      <c r="F21" s="6">
        <f t="shared" si="4"/>
        <v>50</v>
      </c>
      <c r="G21" s="49" t="s">
        <v>112</v>
      </c>
      <c r="H21" s="49" t="s">
        <v>113</v>
      </c>
      <c r="I21" s="49">
        <v>1996</v>
      </c>
      <c r="J21" s="49" t="s">
        <v>114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50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"/>
    </row>
    <row r="22" spans="1:47" s="7" customFormat="1" ht="13.5" customHeight="1">
      <c r="A22" s="2"/>
      <c r="B22" s="5">
        <f t="shared" si="0"/>
        <v>50</v>
      </c>
      <c r="C22" s="5">
        <f t="shared" si="1"/>
        <v>1</v>
      </c>
      <c r="D22" s="5">
        <f t="shared" si="2"/>
        <v>50</v>
      </c>
      <c r="E22" s="5">
        <f t="shared" si="3"/>
        <v>0</v>
      </c>
      <c r="F22" s="6">
        <f t="shared" si="4"/>
        <v>50</v>
      </c>
      <c r="G22" s="8" t="s">
        <v>105</v>
      </c>
      <c r="H22" s="8" t="s">
        <v>81</v>
      </c>
      <c r="I22" s="9">
        <v>1997</v>
      </c>
      <c r="J22" s="9" t="s">
        <v>96</v>
      </c>
      <c r="K22" s="2"/>
      <c r="L22" s="2"/>
      <c r="M22" s="2"/>
      <c r="N22" s="2"/>
      <c r="O22" s="2"/>
      <c r="P22" s="2"/>
      <c r="Q22" s="2"/>
      <c r="R22" s="2"/>
      <c r="S22" s="2"/>
      <c r="T22" s="3">
        <v>50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"/>
    </row>
    <row r="23" spans="1:47" s="7" customFormat="1" ht="13.5" customHeight="1">
      <c r="A23" s="2"/>
      <c r="B23" s="5">
        <f t="shared" si="0"/>
        <v>50</v>
      </c>
      <c r="C23" s="5">
        <f t="shared" si="1"/>
        <v>1</v>
      </c>
      <c r="D23" s="5">
        <f t="shared" si="2"/>
        <v>50</v>
      </c>
      <c r="E23" s="5">
        <f t="shared" si="3"/>
        <v>0</v>
      </c>
      <c r="F23" s="6">
        <f t="shared" si="4"/>
        <v>50</v>
      </c>
      <c r="G23" s="8" t="s">
        <v>118</v>
      </c>
      <c r="H23" s="8" t="s">
        <v>91</v>
      </c>
      <c r="I23" s="9">
        <v>1996</v>
      </c>
      <c r="J23" s="9" t="s">
        <v>117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7">
        <v>50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"/>
    </row>
    <row r="24" spans="1:47" s="7" customFormat="1" ht="13.5" customHeight="1">
      <c r="A24" s="2"/>
      <c r="B24" s="5">
        <f t="shared" si="0"/>
        <v>50</v>
      </c>
      <c r="C24" s="5">
        <f t="shared" si="1"/>
        <v>1</v>
      </c>
      <c r="D24" s="5">
        <f t="shared" si="2"/>
        <v>50</v>
      </c>
      <c r="E24" s="5">
        <f t="shared" si="3"/>
        <v>0</v>
      </c>
      <c r="F24" s="6">
        <f t="shared" si="4"/>
        <v>50</v>
      </c>
      <c r="G24" s="10" t="s">
        <v>54</v>
      </c>
      <c r="H24" s="10" t="s">
        <v>55</v>
      </c>
      <c r="I24" s="48">
        <v>1996</v>
      </c>
      <c r="J24" s="10" t="s">
        <v>56</v>
      </c>
      <c r="K24" s="2"/>
      <c r="L24" s="2"/>
      <c r="M24" s="2"/>
      <c r="N24" s="2"/>
      <c r="O24" s="2"/>
      <c r="P24" s="2">
        <v>50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"/>
    </row>
    <row r="25" spans="1:47" s="7" customFormat="1" ht="13.5" customHeight="1">
      <c r="A25" s="2"/>
      <c r="B25" s="5">
        <f t="shared" si="0"/>
        <v>50</v>
      </c>
      <c r="C25" s="5">
        <f t="shared" si="1"/>
        <v>1</v>
      </c>
      <c r="D25" s="5">
        <f t="shared" si="2"/>
        <v>50</v>
      </c>
      <c r="E25" s="5">
        <f t="shared" si="3"/>
        <v>0</v>
      </c>
      <c r="F25" s="6">
        <f t="shared" si="4"/>
        <v>50</v>
      </c>
      <c r="G25" s="44" t="s">
        <v>203</v>
      </c>
      <c r="H25" s="32" t="s">
        <v>204</v>
      </c>
      <c r="I25" s="32"/>
      <c r="J25" s="44" t="s">
        <v>205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7">
        <v>50</v>
      </c>
      <c r="AN25" s="12"/>
      <c r="AO25" s="12"/>
      <c r="AP25" s="12"/>
      <c r="AQ25" s="12"/>
      <c r="AR25" s="12"/>
      <c r="AS25" s="12"/>
      <c r="AT25" s="12"/>
      <c r="AU25" s="1"/>
    </row>
    <row r="26" spans="1:47" s="7" customFormat="1" ht="13.5" customHeight="1">
      <c r="A26" s="2"/>
      <c r="B26" s="5">
        <f t="shared" si="0"/>
        <v>50</v>
      </c>
      <c r="C26" s="5">
        <f t="shared" si="1"/>
        <v>1</v>
      </c>
      <c r="D26" s="5">
        <f t="shared" si="2"/>
        <v>50</v>
      </c>
      <c r="E26" s="5">
        <f t="shared" si="3"/>
        <v>0</v>
      </c>
      <c r="F26" s="6">
        <f t="shared" si="4"/>
        <v>50</v>
      </c>
      <c r="G26" s="8" t="s">
        <v>130</v>
      </c>
      <c r="H26" s="8" t="s">
        <v>131</v>
      </c>
      <c r="I26" s="9">
        <v>1996</v>
      </c>
      <c r="J26" s="9" t="s">
        <v>132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>
        <v>50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"/>
    </row>
    <row r="27" spans="1:47" s="7" customFormat="1" ht="13.5" customHeight="1">
      <c r="A27" s="2"/>
      <c r="B27" s="5">
        <f t="shared" si="0"/>
        <v>50</v>
      </c>
      <c r="C27" s="5">
        <f t="shared" si="1"/>
        <v>1</v>
      </c>
      <c r="D27" s="5">
        <f t="shared" si="2"/>
        <v>50</v>
      </c>
      <c r="E27" s="5">
        <f t="shared" si="3"/>
        <v>0</v>
      </c>
      <c r="F27" s="6">
        <f t="shared" si="4"/>
        <v>50</v>
      </c>
      <c r="G27" s="46" t="s">
        <v>47</v>
      </c>
      <c r="H27" s="47" t="s">
        <v>48</v>
      </c>
      <c r="I27" s="46">
        <v>1997</v>
      </c>
      <c r="J27" s="46" t="s">
        <v>49</v>
      </c>
      <c r="K27" s="2">
        <v>50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1"/>
    </row>
    <row r="28" spans="1:47" s="7" customFormat="1" ht="13.5" customHeight="1">
      <c r="A28" s="2"/>
      <c r="B28" s="5">
        <f t="shared" si="0"/>
        <v>50</v>
      </c>
      <c r="C28" s="5">
        <f t="shared" si="1"/>
        <v>1</v>
      </c>
      <c r="D28" s="5">
        <f t="shared" si="2"/>
        <v>50</v>
      </c>
      <c r="E28" s="5">
        <f t="shared" si="3"/>
        <v>0</v>
      </c>
      <c r="F28" s="6">
        <f t="shared" si="4"/>
        <v>50</v>
      </c>
      <c r="G28" s="36" t="s">
        <v>179</v>
      </c>
      <c r="H28" s="37" t="s">
        <v>180</v>
      </c>
      <c r="I28" s="38">
        <v>16</v>
      </c>
      <c r="J28" s="37" t="s">
        <v>181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>
        <v>50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"/>
    </row>
    <row r="29" spans="1:47" s="7" customFormat="1" ht="13.5" customHeight="1">
      <c r="A29" s="2"/>
      <c r="B29" s="5">
        <f t="shared" si="0"/>
        <v>50</v>
      </c>
      <c r="C29" s="5">
        <f t="shared" si="1"/>
        <v>1</v>
      </c>
      <c r="D29" s="5">
        <f t="shared" si="2"/>
        <v>50</v>
      </c>
      <c r="E29" s="5">
        <f t="shared" si="3"/>
        <v>0</v>
      </c>
      <c r="F29" s="6">
        <f t="shared" si="4"/>
        <v>50</v>
      </c>
      <c r="G29" s="32" t="s">
        <v>193</v>
      </c>
      <c r="H29" s="32" t="s">
        <v>194</v>
      </c>
      <c r="I29" s="40" t="s">
        <v>195</v>
      </c>
      <c r="J29" s="41" t="s">
        <v>196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>
        <v>50</v>
      </c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"/>
    </row>
    <row r="30" spans="1:47" s="7" customFormat="1" ht="13.5" customHeight="1">
      <c r="A30" s="2"/>
      <c r="B30" s="5">
        <f t="shared" si="0"/>
        <v>50</v>
      </c>
      <c r="C30" s="5">
        <f t="shared" si="1"/>
        <v>1</v>
      </c>
      <c r="D30" s="5">
        <f t="shared" si="2"/>
        <v>50</v>
      </c>
      <c r="E30" s="5">
        <f t="shared" si="3"/>
        <v>0</v>
      </c>
      <c r="F30" s="6">
        <f t="shared" si="4"/>
        <v>50</v>
      </c>
      <c r="G30" s="32" t="s">
        <v>146</v>
      </c>
      <c r="H30" s="32" t="s">
        <v>147</v>
      </c>
      <c r="I30" s="35">
        <v>1996</v>
      </c>
      <c r="J30" s="35" t="s">
        <v>148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>
        <v>50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"/>
    </row>
    <row r="31" spans="1:47" s="7" customFormat="1" ht="13.5" customHeight="1">
      <c r="A31" s="2"/>
      <c r="B31" s="5">
        <f t="shared" si="0"/>
        <v>50</v>
      </c>
      <c r="C31" s="5">
        <f t="shared" si="1"/>
        <v>1</v>
      </c>
      <c r="D31" s="5">
        <f t="shared" si="2"/>
        <v>50</v>
      </c>
      <c r="E31" s="5">
        <f t="shared" si="3"/>
        <v>0</v>
      </c>
      <c r="F31" s="6">
        <f t="shared" si="4"/>
        <v>50</v>
      </c>
      <c r="G31" s="39" t="s">
        <v>109</v>
      </c>
      <c r="H31" s="39" t="s">
        <v>110</v>
      </c>
      <c r="I31" s="39"/>
      <c r="J31" s="39" t="s">
        <v>111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>
        <v>50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1"/>
    </row>
    <row r="32" spans="1:47" s="7" customFormat="1" ht="13.5" customHeight="1">
      <c r="A32" s="2"/>
      <c r="B32" s="5">
        <f t="shared" si="0"/>
        <v>50</v>
      </c>
      <c r="C32" s="5">
        <f t="shared" si="1"/>
        <v>1</v>
      </c>
      <c r="D32" s="5">
        <f t="shared" si="2"/>
        <v>50</v>
      </c>
      <c r="E32" s="5">
        <f t="shared" si="3"/>
        <v>0</v>
      </c>
      <c r="F32" s="6">
        <f t="shared" si="4"/>
        <v>50</v>
      </c>
      <c r="G32" s="32" t="s">
        <v>186</v>
      </c>
      <c r="H32" s="32" t="s">
        <v>187</v>
      </c>
      <c r="I32" s="35">
        <v>1996</v>
      </c>
      <c r="J32" s="35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7">
        <v>50</v>
      </c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"/>
    </row>
    <row r="33" spans="1:46" ht="13.5" customHeight="1">
      <c r="A33" s="2"/>
      <c r="B33" s="5">
        <f t="shared" si="0"/>
        <v>50</v>
      </c>
      <c r="C33" s="5">
        <f t="shared" si="1"/>
        <v>1</v>
      </c>
      <c r="D33" s="5">
        <f t="shared" si="2"/>
        <v>50</v>
      </c>
      <c r="E33" s="5">
        <f t="shared" si="3"/>
        <v>0</v>
      </c>
      <c r="F33" s="6">
        <f t="shared" si="4"/>
        <v>50</v>
      </c>
      <c r="G33" s="4" t="s">
        <v>67</v>
      </c>
      <c r="H33" s="4" t="s">
        <v>68</v>
      </c>
      <c r="I33" s="4" t="s">
        <v>69</v>
      </c>
      <c r="J33" s="4"/>
      <c r="K33" s="14"/>
      <c r="L33" s="14"/>
      <c r="M33" s="14"/>
      <c r="N33" s="14"/>
      <c r="O33" s="14"/>
      <c r="P33" s="14"/>
      <c r="Q33" s="14"/>
      <c r="R33" s="14">
        <v>50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0" ht="13.5" customHeight="1">
      <c r="A34" s="2"/>
      <c r="B34" s="5">
        <f t="shared" si="0"/>
        <v>50</v>
      </c>
      <c r="C34" s="5">
        <f t="shared" si="1"/>
        <v>1</v>
      </c>
      <c r="D34" s="5">
        <f t="shared" si="2"/>
        <v>50</v>
      </c>
      <c r="E34" s="5">
        <f t="shared" si="3"/>
        <v>0</v>
      </c>
      <c r="F34" s="6">
        <f t="shared" si="4"/>
        <v>50</v>
      </c>
      <c r="G34" s="45" t="s">
        <v>127</v>
      </c>
      <c r="H34" s="45" t="s">
        <v>182</v>
      </c>
      <c r="I34" s="45">
        <v>1996</v>
      </c>
      <c r="J34" s="45" t="s">
        <v>214</v>
      </c>
      <c r="AN34" s="8">
        <v>50</v>
      </c>
    </row>
    <row r="35" spans="1:44" ht="13.5" customHeight="1">
      <c r="A35" s="2"/>
      <c r="B35" s="5">
        <f t="shared" si="0"/>
        <v>50</v>
      </c>
      <c r="C35" s="5">
        <f t="shared" si="1"/>
        <v>1</v>
      </c>
      <c r="D35" s="5">
        <f t="shared" si="2"/>
        <v>50</v>
      </c>
      <c r="E35" s="5">
        <f t="shared" si="3"/>
        <v>0</v>
      </c>
      <c r="F35" s="6">
        <f t="shared" si="4"/>
        <v>50</v>
      </c>
      <c r="G35" s="32" t="s">
        <v>231</v>
      </c>
      <c r="H35" s="59" t="s">
        <v>232</v>
      </c>
      <c r="I35" s="59">
        <v>1997</v>
      </c>
      <c r="J35" s="59" t="s">
        <v>213</v>
      </c>
      <c r="AR35" s="8">
        <v>50</v>
      </c>
    </row>
    <row r="36" spans="1:45" ht="13.5" customHeight="1">
      <c r="A36" s="27"/>
      <c r="B36" s="5">
        <f t="shared" si="0"/>
        <v>50</v>
      </c>
      <c r="C36" s="5">
        <f t="shared" si="1"/>
        <v>1</v>
      </c>
      <c r="D36" s="5">
        <f t="shared" si="2"/>
        <v>50</v>
      </c>
      <c r="E36" s="5">
        <f t="shared" si="3"/>
        <v>0</v>
      </c>
      <c r="F36" s="6">
        <f t="shared" si="4"/>
        <v>50</v>
      </c>
      <c r="G36" s="59" t="s">
        <v>233</v>
      </c>
      <c r="H36" s="32" t="s">
        <v>234</v>
      </c>
      <c r="I36" s="59">
        <v>1996</v>
      </c>
      <c r="J36" s="59" t="s">
        <v>235</v>
      </c>
      <c r="AP36" s="54"/>
      <c r="AS36" s="8">
        <v>50</v>
      </c>
    </row>
    <row r="37" spans="1:38" ht="13.5" customHeight="1">
      <c r="A37" s="2"/>
      <c r="B37" s="5">
        <f t="shared" si="0"/>
        <v>49</v>
      </c>
      <c r="C37" s="5">
        <f t="shared" si="1"/>
        <v>1</v>
      </c>
      <c r="D37" s="5">
        <f t="shared" si="2"/>
        <v>49</v>
      </c>
      <c r="E37" s="5">
        <f t="shared" si="3"/>
        <v>0</v>
      </c>
      <c r="F37" s="6">
        <f t="shared" si="4"/>
        <v>49</v>
      </c>
      <c r="G37" s="32" t="s">
        <v>200</v>
      </c>
      <c r="H37" s="35" t="s">
        <v>201</v>
      </c>
      <c r="I37" s="35">
        <v>1996</v>
      </c>
      <c r="J37" s="35" t="s">
        <v>202</v>
      </c>
      <c r="AL37" s="8">
        <v>49</v>
      </c>
    </row>
    <row r="38" spans="1:35" ht="13.5" customHeight="1">
      <c r="A38" s="2"/>
      <c r="B38" s="5">
        <f aca="true" t="shared" si="5" ref="B38:B69">SUM(K38:AU38)</f>
        <v>49</v>
      </c>
      <c r="C38" s="5">
        <f aca="true" t="shared" si="6" ref="C38:C69">COUNT(K38:AU38)</f>
        <v>1</v>
      </c>
      <c r="D38" s="5">
        <f aca="true" t="shared" si="7" ref="D38:D69">IF(COUNT(K38:AU38)&gt;0,LARGE(K38:AU38,1),0)+IF(COUNT(K38:AU38)&gt;1,LARGE(K38:AU38,2),0)+IF(COUNT(K38:AU38)&gt;2,LARGE(K38:AU38,3),0)+IF(COUNT(K38:AU38)&gt;3,LARGE(K38:AU38,4),0)+IF(COUNT(K38:AU38)&gt;4,LARGE(K38:AU38,5),0)+IF(COUNT(K38:AU38)&gt;5,LARGE(K38:AU38,6),0)+IF(COUNT(K38:AU38)&gt;6,LARGE(K38:AU38,7),0)+IF(COUNT(K38:AU38)&gt;7,LARGE(K38:AU38,8),0)+IF(COUNT(K38:AU38)&gt;8,LARGE(K38:AU38,9),0)+IF(COUNT(K38:AU38)&gt;9,LARGE(K38:AU38,10),0)+IF(COUNT(K38:AU38)&gt;10,LARGE(K38:AU38,11),0)+IF(COUNT(K38:AU38)&gt;11,LARGE(K38:AU38,12),0)+IF(COUNT(K38:AU38)&gt;12,LARGE(K38:AU38,13),0)+IF(COUNT(K38:AU38)&gt;13,LARGE(K38:AU38,14),0)+IF(COUNT(K38:AU38)&gt;14,LARGE(K38:AU38,15),0)</f>
        <v>49</v>
      </c>
      <c r="E38" s="5">
        <f aca="true" t="shared" si="8" ref="E38:E69">IF(COUNT(K38:AU38)&lt;22,IF(COUNT(K38:AU38)&gt;14,(COUNT(K38:AU38)-15),0)*20,120)</f>
        <v>0</v>
      </c>
      <c r="F38" s="6">
        <f aca="true" t="shared" si="9" ref="F38:F69">D38+E38</f>
        <v>49</v>
      </c>
      <c r="G38" s="32" t="s">
        <v>191</v>
      </c>
      <c r="H38" s="32" t="s">
        <v>101</v>
      </c>
      <c r="I38" s="40" t="s">
        <v>195</v>
      </c>
      <c r="J38" s="41" t="s">
        <v>197</v>
      </c>
      <c r="Y38" s="31"/>
      <c r="AI38" s="8">
        <v>49</v>
      </c>
    </row>
    <row r="39" spans="1:25" ht="13.5" customHeight="1">
      <c r="A39" s="2"/>
      <c r="B39" s="5">
        <f t="shared" si="5"/>
        <v>49</v>
      </c>
      <c r="C39" s="5">
        <f t="shared" si="6"/>
        <v>1</v>
      </c>
      <c r="D39" s="5">
        <f t="shared" si="7"/>
        <v>49</v>
      </c>
      <c r="E39" s="5">
        <f t="shared" si="8"/>
        <v>0</v>
      </c>
      <c r="F39" s="6">
        <f t="shared" si="9"/>
        <v>49</v>
      </c>
      <c r="G39" s="8" t="s">
        <v>115</v>
      </c>
      <c r="H39" s="8" t="s">
        <v>116</v>
      </c>
      <c r="I39" s="9">
        <v>1997</v>
      </c>
      <c r="J39" s="9" t="s">
        <v>117</v>
      </c>
      <c r="Y39" s="8">
        <v>49</v>
      </c>
    </row>
    <row r="40" spans="1:30" ht="13.5" customHeight="1">
      <c r="A40" s="2"/>
      <c r="B40" s="5">
        <f t="shared" si="5"/>
        <v>49</v>
      </c>
      <c r="C40" s="5">
        <f t="shared" si="6"/>
        <v>1</v>
      </c>
      <c r="D40" s="5">
        <f t="shared" si="7"/>
        <v>49</v>
      </c>
      <c r="E40" s="5">
        <f t="shared" si="8"/>
        <v>0</v>
      </c>
      <c r="F40" s="6">
        <f t="shared" si="9"/>
        <v>49</v>
      </c>
      <c r="G40" s="32" t="s">
        <v>141</v>
      </c>
      <c r="H40" s="32" t="s">
        <v>142</v>
      </c>
      <c r="I40" s="32">
        <v>96</v>
      </c>
      <c r="J40" s="32">
        <v>3</v>
      </c>
      <c r="AD40" s="31">
        <v>49</v>
      </c>
    </row>
    <row r="41" spans="1:46" ht="13.5" customHeight="1">
      <c r="A41" s="2"/>
      <c r="B41" s="5">
        <f t="shared" si="5"/>
        <v>49</v>
      </c>
      <c r="C41" s="5">
        <f t="shared" si="6"/>
        <v>1</v>
      </c>
      <c r="D41" s="5">
        <f t="shared" si="7"/>
        <v>49</v>
      </c>
      <c r="E41" s="5">
        <f t="shared" si="8"/>
        <v>0</v>
      </c>
      <c r="F41" s="6">
        <f t="shared" si="9"/>
        <v>49</v>
      </c>
      <c r="G41" s="10" t="s">
        <v>54</v>
      </c>
      <c r="H41" s="10" t="s">
        <v>58</v>
      </c>
      <c r="I41" s="11">
        <v>1997</v>
      </c>
      <c r="J41" s="10" t="s">
        <v>56</v>
      </c>
      <c r="K41" s="14"/>
      <c r="L41" s="14"/>
      <c r="M41" s="14"/>
      <c r="N41" s="14"/>
      <c r="O41" s="14"/>
      <c r="P41" s="14">
        <v>49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ht="13.5" customHeight="1">
      <c r="A42" s="2"/>
      <c r="B42" s="5">
        <f t="shared" si="5"/>
        <v>49</v>
      </c>
      <c r="C42" s="5">
        <f t="shared" si="6"/>
        <v>1</v>
      </c>
      <c r="D42" s="5">
        <f t="shared" si="7"/>
        <v>49</v>
      </c>
      <c r="E42" s="5">
        <f t="shared" si="8"/>
        <v>0</v>
      </c>
      <c r="F42" s="6">
        <f t="shared" si="9"/>
        <v>49</v>
      </c>
      <c r="G42" s="8" t="s">
        <v>107</v>
      </c>
      <c r="H42" s="8" t="s">
        <v>81</v>
      </c>
      <c r="I42" s="33">
        <v>1996</v>
      </c>
      <c r="J42" s="8" t="s">
        <v>108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>
        <v>49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28" ht="12.75">
      <c r="A43" s="2"/>
      <c r="B43" s="5">
        <f t="shared" si="5"/>
        <v>49</v>
      </c>
      <c r="C43" s="5">
        <f t="shared" si="6"/>
        <v>1</v>
      </c>
      <c r="D43" s="5">
        <f t="shared" si="7"/>
        <v>49</v>
      </c>
      <c r="E43" s="5">
        <f t="shared" si="8"/>
        <v>0</v>
      </c>
      <c r="F43" s="6">
        <f t="shared" si="9"/>
        <v>49</v>
      </c>
      <c r="G43" s="8" t="s">
        <v>133</v>
      </c>
      <c r="H43" s="8" t="s">
        <v>134</v>
      </c>
      <c r="I43" s="9">
        <v>1997</v>
      </c>
      <c r="J43" s="9"/>
      <c r="AB43" s="8">
        <v>49</v>
      </c>
    </row>
    <row r="44" spans="1:34" ht="25.5">
      <c r="A44" s="2"/>
      <c r="B44" s="5">
        <f t="shared" si="5"/>
        <v>49</v>
      </c>
      <c r="C44" s="5">
        <f t="shared" si="6"/>
        <v>1</v>
      </c>
      <c r="D44" s="5">
        <f t="shared" si="7"/>
        <v>49</v>
      </c>
      <c r="E44" s="5">
        <f t="shared" si="8"/>
        <v>0</v>
      </c>
      <c r="F44" s="6">
        <f t="shared" si="9"/>
        <v>49</v>
      </c>
      <c r="G44" s="32" t="s">
        <v>188</v>
      </c>
      <c r="H44" s="32" t="s">
        <v>189</v>
      </c>
      <c r="I44" s="35">
        <v>1997</v>
      </c>
      <c r="J44" s="35" t="s">
        <v>190</v>
      </c>
      <c r="AH44" s="31">
        <v>49</v>
      </c>
    </row>
    <row r="45" spans="1:43" ht="12.75">
      <c r="A45" s="2"/>
      <c r="B45" s="5">
        <f t="shared" si="5"/>
        <v>49</v>
      </c>
      <c r="C45" s="5">
        <f t="shared" si="6"/>
        <v>1</v>
      </c>
      <c r="D45" s="5">
        <f t="shared" si="7"/>
        <v>49</v>
      </c>
      <c r="E45" s="5">
        <f t="shared" si="8"/>
        <v>0</v>
      </c>
      <c r="F45" s="6">
        <f t="shared" si="9"/>
        <v>49</v>
      </c>
      <c r="G45" s="58" t="s">
        <v>229</v>
      </c>
      <c r="H45" s="58" t="s">
        <v>81</v>
      </c>
      <c r="I45" s="58"/>
      <c r="J45" s="58" t="s">
        <v>230</v>
      </c>
      <c r="AP45" s="54"/>
      <c r="AQ45" s="8">
        <v>49</v>
      </c>
    </row>
    <row r="46" spans="1:32" ht="13.5" customHeight="1">
      <c r="A46" s="2"/>
      <c r="B46" s="5">
        <f t="shared" si="5"/>
        <v>49</v>
      </c>
      <c r="C46" s="5">
        <f t="shared" si="6"/>
        <v>1</v>
      </c>
      <c r="D46" s="5">
        <f t="shared" si="7"/>
        <v>49</v>
      </c>
      <c r="E46" s="5">
        <f t="shared" si="8"/>
        <v>0</v>
      </c>
      <c r="F46" s="6">
        <f t="shared" si="9"/>
        <v>49</v>
      </c>
      <c r="G46" s="32" t="s">
        <v>149</v>
      </c>
      <c r="H46" s="32" t="s">
        <v>150</v>
      </c>
      <c r="I46" s="35">
        <v>1996</v>
      </c>
      <c r="J46" s="35" t="s">
        <v>151</v>
      </c>
      <c r="AF46" s="8">
        <v>49</v>
      </c>
    </row>
    <row r="47" spans="1:35" ht="13.5" customHeight="1">
      <c r="A47" s="2"/>
      <c r="B47" s="5">
        <f t="shared" si="5"/>
        <v>48</v>
      </c>
      <c r="C47" s="5">
        <f t="shared" si="6"/>
        <v>1</v>
      </c>
      <c r="D47" s="5">
        <f t="shared" si="7"/>
        <v>48</v>
      </c>
      <c r="E47" s="5">
        <f t="shared" si="8"/>
        <v>0</v>
      </c>
      <c r="F47" s="6">
        <f t="shared" si="9"/>
        <v>48</v>
      </c>
      <c r="G47" s="32" t="s">
        <v>191</v>
      </c>
      <c r="H47" s="32" t="s">
        <v>192</v>
      </c>
      <c r="I47" s="35">
        <v>1997</v>
      </c>
      <c r="J47" s="35" t="s">
        <v>190</v>
      </c>
      <c r="AI47" s="31">
        <v>48</v>
      </c>
    </row>
    <row r="48" spans="1:18" ht="13.5" customHeight="1">
      <c r="A48" s="2"/>
      <c r="B48" s="5">
        <f t="shared" si="5"/>
        <v>48</v>
      </c>
      <c r="C48" s="5">
        <f t="shared" si="6"/>
        <v>1</v>
      </c>
      <c r="D48" s="5">
        <f t="shared" si="7"/>
        <v>48</v>
      </c>
      <c r="E48" s="5">
        <f t="shared" si="8"/>
        <v>0</v>
      </c>
      <c r="F48" s="6">
        <f t="shared" si="9"/>
        <v>48</v>
      </c>
      <c r="G48" s="4" t="s">
        <v>73</v>
      </c>
      <c r="H48" s="4" t="s">
        <v>74</v>
      </c>
      <c r="I48" s="4" t="s">
        <v>72</v>
      </c>
      <c r="J48" s="4"/>
      <c r="P48" s="14"/>
      <c r="R48" s="14">
        <v>48</v>
      </c>
    </row>
    <row r="49" spans="1:32" ht="13.5" customHeight="1">
      <c r="A49" s="2"/>
      <c r="B49" s="5">
        <f t="shared" si="5"/>
        <v>48</v>
      </c>
      <c r="C49" s="5">
        <f t="shared" si="6"/>
        <v>1</v>
      </c>
      <c r="D49" s="5">
        <f t="shared" si="7"/>
        <v>48</v>
      </c>
      <c r="E49" s="5">
        <f t="shared" si="8"/>
        <v>0</v>
      </c>
      <c r="F49" s="6">
        <f t="shared" si="9"/>
        <v>48</v>
      </c>
      <c r="G49" s="32" t="s">
        <v>152</v>
      </c>
      <c r="H49" s="32" t="s">
        <v>153</v>
      </c>
      <c r="I49" s="35">
        <v>1996</v>
      </c>
      <c r="J49" s="35" t="s">
        <v>148</v>
      </c>
      <c r="AF49" s="8">
        <v>48</v>
      </c>
    </row>
    <row r="50" spans="1:25" ht="13.5" customHeight="1">
      <c r="A50" s="2"/>
      <c r="B50" s="5">
        <f t="shared" si="5"/>
        <v>48</v>
      </c>
      <c r="C50" s="5">
        <f t="shared" si="6"/>
        <v>1</v>
      </c>
      <c r="D50" s="5">
        <f t="shared" si="7"/>
        <v>48</v>
      </c>
      <c r="E50" s="5">
        <f t="shared" si="8"/>
        <v>0</v>
      </c>
      <c r="F50" s="6">
        <f t="shared" si="9"/>
        <v>48</v>
      </c>
      <c r="G50" s="8" t="s">
        <v>119</v>
      </c>
      <c r="H50" s="8" t="s">
        <v>120</v>
      </c>
      <c r="I50" s="9">
        <v>1997</v>
      </c>
      <c r="J50" s="9" t="s">
        <v>121</v>
      </c>
      <c r="Y50" s="31">
        <v>48</v>
      </c>
    </row>
    <row r="51" spans="1:46" ht="13.5" customHeight="1">
      <c r="A51" s="2"/>
      <c r="B51" s="5">
        <f t="shared" si="5"/>
        <v>48</v>
      </c>
      <c r="C51" s="5">
        <f t="shared" si="6"/>
        <v>1</v>
      </c>
      <c r="D51" s="5">
        <f t="shared" si="7"/>
        <v>48</v>
      </c>
      <c r="E51" s="5">
        <f t="shared" si="8"/>
        <v>0</v>
      </c>
      <c r="F51" s="6">
        <f t="shared" si="9"/>
        <v>48</v>
      </c>
      <c r="G51" s="10" t="s">
        <v>59</v>
      </c>
      <c r="H51" s="10" t="s">
        <v>60</v>
      </c>
      <c r="I51" s="11">
        <v>1997</v>
      </c>
      <c r="J51" s="10" t="s">
        <v>57</v>
      </c>
      <c r="K51" s="14"/>
      <c r="L51" s="14"/>
      <c r="M51" s="14"/>
      <c r="N51" s="14"/>
      <c r="O51" s="14"/>
      <c r="P51" s="14">
        <v>48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1:46" ht="13.5" customHeight="1">
      <c r="A52" s="2"/>
      <c r="B52" s="5">
        <f t="shared" si="5"/>
        <v>48</v>
      </c>
      <c r="C52" s="5">
        <f t="shared" si="6"/>
        <v>1</v>
      </c>
      <c r="D52" s="5">
        <f t="shared" si="7"/>
        <v>48</v>
      </c>
      <c r="E52" s="5">
        <f t="shared" si="8"/>
        <v>0</v>
      </c>
      <c r="F52" s="6">
        <f t="shared" si="9"/>
        <v>48</v>
      </c>
      <c r="G52" s="8" t="s">
        <v>90</v>
      </c>
      <c r="H52" s="8" t="s">
        <v>91</v>
      </c>
      <c r="I52" s="9">
        <v>1997</v>
      </c>
      <c r="J52" s="9" t="s">
        <v>92</v>
      </c>
      <c r="K52" s="14"/>
      <c r="L52" s="14"/>
      <c r="M52" s="14"/>
      <c r="N52" s="14"/>
      <c r="O52" s="14"/>
      <c r="P52" s="14"/>
      <c r="Q52" s="14"/>
      <c r="R52" s="14"/>
      <c r="S52" s="14"/>
      <c r="T52" s="14">
        <v>48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1:45" ht="13.5" customHeight="1">
      <c r="A53" s="27"/>
      <c r="B53" s="5">
        <f t="shared" si="5"/>
        <v>48</v>
      </c>
      <c r="C53" s="5">
        <f t="shared" si="6"/>
        <v>1</v>
      </c>
      <c r="D53" s="5">
        <f t="shared" si="7"/>
        <v>48</v>
      </c>
      <c r="E53" s="5">
        <f t="shared" si="8"/>
        <v>0</v>
      </c>
      <c r="F53" s="6">
        <f t="shared" si="9"/>
        <v>48</v>
      </c>
      <c r="G53" s="59" t="s">
        <v>237</v>
      </c>
      <c r="H53" s="32" t="s">
        <v>238</v>
      </c>
      <c r="I53" s="59">
        <v>1997</v>
      </c>
      <c r="J53" s="59" t="s">
        <v>235</v>
      </c>
      <c r="AS53" s="8">
        <v>48</v>
      </c>
    </row>
    <row r="54" spans="1:40" ht="13.5" customHeight="1">
      <c r="A54" s="2"/>
      <c r="B54" s="5">
        <f t="shared" si="5"/>
        <v>47</v>
      </c>
      <c r="C54" s="5">
        <f t="shared" si="6"/>
        <v>1</v>
      </c>
      <c r="D54" s="5">
        <f t="shared" si="7"/>
        <v>47</v>
      </c>
      <c r="E54" s="5">
        <f t="shared" si="8"/>
        <v>0</v>
      </c>
      <c r="F54" s="6">
        <f t="shared" si="9"/>
        <v>47</v>
      </c>
      <c r="G54" s="45" t="s">
        <v>211</v>
      </c>
      <c r="H54" s="45" t="s">
        <v>212</v>
      </c>
      <c r="I54" s="45">
        <v>1997</v>
      </c>
      <c r="J54" s="45" t="s">
        <v>213</v>
      </c>
      <c r="AN54" s="8">
        <v>47</v>
      </c>
    </row>
    <row r="55" spans="1:40" ht="13.5" customHeight="1">
      <c r="A55" s="2"/>
      <c r="B55" s="5">
        <f t="shared" si="5"/>
        <v>47</v>
      </c>
      <c r="C55" s="5">
        <f t="shared" si="6"/>
        <v>1</v>
      </c>
      <c r="D55" s="5">
        <f t="shared" si="7"/>
        <v>47</v>
      </c>
      <c r="E55" s="5">
        <f t="shared" si="8"/>
        <v>0</v>
      </c>
      <c r="F55" s="6">
        <f t="shared" si="9"/>
        <v>47</v>
      </c>
      <c r="G55" s="45" t="s">
        <v>215</v>
      </c>
      <c r="H55" s="45" t="s">
        <v>216</v>
      </c>
      <c r="I55" s="45">
        <v>1997</v>
      </c>
      <c r="J55" s="45" t="s">
        <v>217</v>
      </c>
      <c r="AN55" s="8">
        <v>47</v>
      </c>
    </row>
    <row r="56" spans="1:46" ht="13.5" customHeight="1">
      <c r="A56" s="2"/>
      <c r="B56" s="5">
        <f t="shared" si="5"/>
        <v>47</v>
      </c>
      <c r="C56" s="5">
        <f t="shared" si="6"/>
        <v>1</v>
      </c>
      <c r="D56" s="5">
        <f t="shared" si="7"/>
        <v>47</v>
      </c>
      <c r="E56" s="5">
        <f t="shared" si="8"/>
        <v>0</v>
      </c>
      <c r="F56" s="6">
        <f t="shared" si="9"/>
        <v>47</v>
      </c>
      <c r="G56" s="10" t="s">
        <v>61</v>
      </c>
      <c r="H56" s="10" t="s">
        <v>62</v>
      </c>
      <c r="I56" s="11">
        <v>1997</v>
      </c>
      <c r="J56" s="10" t="s">
        <v>63</v>
      </c>
      <c r="K56" s="14"/>
      <c r="L56" s="14"/>
      <c r="M56" s="14"/>
      <c r="N56" s="14"/>
      <c r="O56" s="14"/>
      <c r="P56" s="14">
        <v>47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1:46" ht="13.5" customHeight="1">
      <c r="A57" s="2"/>
      <c r="B57" s="5">
        <f t="shared" si="5"/>
        <v>47</v>
      </c>
      <c r="C57" s="5">
        <f t="shared" si="6"/>
        <v>1</v>
      </c>
      <c r="D57" s="5">
        <f t="shared" si="7"/>
        <v>47</v>
      </c>
      <c r="E57" s="5">
        <f t="shared" si="8"/>
        <v>0</v>
      </c>
      <c r="F57" s="6">
        <f t="shared" si="9"/>
        <v>47</v>
      </c>
      <c r="G57" s="4" t="s">
        <v>75</v>
      </c>
      <c r="H57" s="4" t="s">
        <v>76</v>
      </c>
      <c r="I57" s="4" t="s">
        <v>72</v>
      </c>
      <c r="J57" s="4" t="s">
        <v>77</v>
      </c>
      <c r="K57" s="14"/>
      <c r="L57" s="14"/>
      <c r="M57" s="14"/>
      <c r="N57" s="14"/>
      <c r="O57" s="14"/>
      <c r="P57" s="14"/>
      <c r="Q57" s="14"/>
      <c r="R57" s="14">
        <v>47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1:32" ht="13.5" customHeight="1">
      <c r="A58" s="2"/>
      <c r="B58" s="5">
        <f t="shared" si="5"/>
        <v>47</v>
      </c>
      <c r="C58" s="5">
        <f t="shared" si="6"/>
        <v>1</v>
      </c>
      <c r="D58" s="5">
        <f t="shared" si="7"/>
        <v>47</v>
      </c>
      <c r="E58" s="5">
        <f t="shared" si="8"/>
        <v>0</v>
      </c>
      <c r="F58" s="6">
        <f t="shared" si="9"/>
        <v>47</v>
      </c>
      <c r="G58" s="32" t="s">
        <v>154</v>
      </c>
      <c r="H58" s="32" t="s">
        <v>155</v>
      </c>
      <c r="I58" s="35">
        <v>1997</v>
      </c>
      <c r="J58" s="35"/>
      <c r="AF58" s="8">
        <v>47</v>
      </c>
    </row>
    <row r="59" spans="1:35" ht="13.5" customHeight="1">
      <c r="A59" s="2"/>
      <c r="B59" s="5">
        <f t="shared" si="5"/>
        <v>47</v>
      </c>
      <c r="C59" s="5">
        <f t="shared" si="6"/>
        <v>1</v>
      </c>
      <c r="D59" s="5">
        <f t="shared" si="7"/>
        <v>47</v>
      </c>
      <c r="E59" s="5">
        <f t="shared" si="8"/>
        <v>0</v>
      </c>
      <c r="F59" s="6">
        <f t="shared" si="9"/>
        <v>47</v>
      </c>
      <c r="G59" s="32" t="s">
        <v>198</v>
      </c>
      <c r="H59" s="32" t="s">
        <v>142</v>
      </c>
      <c r="I59" s="40" t="s">
        <v>195</v>
      </c>
      <c r="J59" s="41" t="s">
        <v>199</v>
      </c>
      <c r="AI59" s="8">
        <v>47</v>
      </c>
    </row>
    <row r="60" spans="1:27" ht="13.5" customHeight="1">
      <c r="A60" s="2"/>
      <c r="B60" s="5">
        <f t="shared" si="5"/>
        <v>47</v>
      </c>
      <c r="C60" s="5">
        <f t="shared" si="6"/>
        <v>1</v>
      </c>
      <c r="D60" s="5">
        <f t="shared" si="7"/>
        <v>47</v>
      </c>
      <c r="E60" s="5">
        <f t="shared" si="8"/>
        <v>0</v>
      </c>
      <c r="F60" s="6">
        <f t="shared" si="9"/>
        <v>47</v>
      </c>
      <c r="G60" s="29" t="s">
        <v>127</v>
      </c>
      <c r="H60" s="29" t="s">
        <v>128</v>
      </c>
      <c r="I60" s="29">
        <v>1996</v>
      </c>
      <c r="J60" s="29" t="s">
        <v>129</v>
      </c>
      <c r="AA60" s="8">
        <v>47</v>
      </c>
    </row>
    <row r="61" spans="1:18" ht="13.5" customHeight="1">
      <c r="A61" s="2"/>
      <c r="B61" s="5">
        <f t="shared" si="5"/>
        <v>46</v>
      </c>
      <c r="C61" s="5">
        <f t="shared" si="6"/>
        <v>1</v>
      </c>
      <c r="D61" s="5">
        <f t="shared" si="7"/>
        <v>46</v>
      </c>
      <c r="E61" s="5">
        <f t="shared" si="8"/>
        <v>0</v>
      </c>
      <c r="F61" s="6">
        <f t="shared" si="9"/>
        <v>46</v>
      </c>
      <c r="G61" s="4" t="s">
        <v>78</v>
      </c>
      <c r="H61" s="4" t="s">
        <v>79</v>
      </c>
      <c r="I61" s="4" t="s">
        <v>72</v>
      </c>
      <c r="J61" s="4" t="s">
        <v>77</v>
      </c>
      <c r="P61" s="14"/>
      <c r="R61" s="14">
        <v>46</v>
      </c>
    </row>
    <row r="62" spans="1:46" ht="13.5" customHeight="1">
      <c r="A62" s="2"/>
      <c r="B62" s="5">
        <f t="shared" si="5"/>
        <v>46</v>
      </c>
      <c r="C62" s="5">
        <f t="shared" si="6"/>
        <v>1</v>
      </c>
      <c r="D62" s="5">
        <f t="shared" si="7"/>
        <v>46</v>
      </c>
      <c r="E62" s="5">
        <f t="shared" si="8"/>
        <v>0</v>
      </c>
      <c r="F62" s="6">
        <f t="shared" si="9"/>
        <v>46</v>
      </c>
      <c r="G62" s="8" t="s">
        <v>94</v>
      </c>
      <c r="H62" s="8" t="s">
        <v>95</v>
      </c>
      <c r="I62" s="9">
        <v>1997</v>
      </c>
      <c r="J62" s="9" t="s">
        <v>96</v>
      </c>
      <c r="K62" s="14"/>
      <c r="L62" s="14"/>
      <c r="M62" s="14"/>
      <c r="N62" s="14"/>
      <c r="O62" s="14"/>
      <c r="P62" s="14"/>
      <c r="Q62" s="14"/>
      <c r="R62" s="14"/>
      <c r="S62" s="14"/>
      <c r="T62" s="14">
        <v>46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1:32" ht="13.5" customHeight="1">
      <c r="A63" s="2"/>
      <c r="B63" s="5">
        <f t="shared" si="5"/>
        <v>46</v>
      </c>
      <c r="C63" s="5">
        <f t="shared" si="6"/>
        <v>1</v>
      </c>
      <c r="D63" s="5">
        <f t="shared" si="7"/>
        <v>46</v>
      </c>
      <c r="E63" s="5">
        <f t="shared" si="8"/>
        <v>0</v>
      </c>
      <c r="F63" s="6">
        <f t="shared" si="9"/>
        <v>46</v>
      </c>
      <c r="G63" s="32" t="s">
        <v>156</v>
      </c>
      <c r="H63" s="32" t="s">
        <v>157</v>
      </c>
      <c r="I63" s="35">
        <v>1996</v>
      </c>
      <c r="J63" s="35" t="s">
        <v>148</v>
      </c>
      <c r="AF63" s="8">
        <v>46</v>
      </c>
    </row>
    <row r="64" spans="1:46" ht="13.5" customHeight="1">
      <c r="A64" s="2"/>
      <c r="B64" s="5">
        <f t="shared" si="5"/>
        <v>45</v>
      </c>
      <c r="C64" s="5">
        <f t="shared" si="6"/>
        <v>1</v>
      </c>
      <c r="D64" s="5">
        <f t="shared" si="7"/>
        <v>45</v>
      </c>
      <c r="E64" s="5">
        <f t="shared" si="8"/>
        <v>0</v>
      </c>
      <c r="F64" s="6">
        <f t="shared" si="9"/>
        <v>45</v>
      </c>
      <c r="G64" s="4" t="s">
        <v>80</v>
      </c>
      <c r="H64" s="4" t="s">
        <v>81</v>
      </c>
      <c r="I64" s="4" t="s">
        <v>72</v>
      </c>
      <c r="J64" s="4" t="s">
        <v>77</v>
      </c>
      <c r="K64" s="14"/>
      <c r="L64" s="14"/>
      <c r="M64" s="14"/>
      <c r="N64" s="14"/>
      <c r="O64" s="14"/>
      <c r="P64" s="14"/>
      <c r="Q64" s="14"/>
      <c r="R64" s="14">
        <v>45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1:46" ht="13.5" customHeight="1">
      <c r="A65" s="2"/>
      <c r="B65" s="5">
        <f t="shared" si="5"/>
        <v>45</v>
      </c>
      <c r="C65" s="5">
        <f t="shared" si="6"/>
        <v>1</v>
      </c>
      <c r="D65" s="5">
        <f t="shared" si="7"/>
        <v>45</v>
      </c>
      <c r="E65" s="5">
        <f t="shared" si="8"/>
        <v>0</v>
      </c>
      <c r="F65" s="6">
        <f t="shared" si="9"/>
        <v>45</v>
      </c>
      <c r="G65" s="8" t="s">
        <v>97</v>
      </c>
      <c r="H65" s="8" t="s">
        <v>98</v>
      </c>
      <c r="I65" s="9">
        <v>1997</v>
      </c>
      <c r="J65" s="9" t="s">
        <v>99</v>
      </c>
      <c r="K65" s="14"/>
      <c r="L65" s="14"/>
      <c r="M65" s="14"/>
      <c r="N65" s="14"/>
      <c r="O65" s="14"/>
      <c r="P65" s="14"/>
      <c r="Q65" s="14"/>
      <c r="R65" s="14"/>
      <c r="S65" s="14"/>
      <c r="T65" s="14">
        <v>45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1:40" ht="13.5" customHeight="1">
      <c r="A66" s="2"/>
      <c r="B66" s="5">
        <f t="shared" si="5"/>
        <v>45</v>
      </c>
      <c r="C66" s="5">
        <f t="shared" si="6"/>
        <v>1</v>
      </c>
      <c r="D66" s="5">
        <f t="shared" si="7"/>
        <v>45</v>
      </c>
      <c r="E66" s="5">
        <f t="shared" si="8"/>
        <v>0</v>
      </c>
      <c r="F66" s="6">
        <f t="shared" si="9"/>
        <v>45</v>
      </c>
      <c r="G66" s="45" t="s">
        <v>218</v>
      </c>
      <c r="H66" s="45" t="s">
        <v>219</v>
      </c>
      <c r="I66" s="45">
        <v>1997</v>
      </c>
      <c r="J66" s="45" t="s">
        <v>213</v>
      </c>
      <c r="AN66" s="8">
        <v>45</v>
      </c>
    </row>
    <row r="67" spans="1:32" ht="13.5" customHeight="1">
      <c r="A67" s="2"/>
      <c r="B67" s="5">
        <f t="shared" si="5"/>
        <v>44</v>
      </c>
      <c r="C67" s="5">
        <f t="shared" si="6"/>
        <v>1</v>
      </c>
      <c r="D67" s="5">
        <f t="shared" si="7"/>
        <v>44</v>
      </c>
      <c r="E67" s="5">
        <f t="shared" si="8"/>
        <v>0</v>
      </c>
      <c r="F67" s="6">
        <f t="shared" si="9"/>
        <v>44</v>
      </c>
      <c r="G67" s="32" t="s">
        <v>158</v>
      </c>
      <c r="H67" s="32" t="s">
        <v>155</v>
      </c>
      <c r="I67" s="35">
        <v>1997</v>
      </c>
      <c r="J67" s="35"/>
      <c r="AF67" s="8">
        <v>44</v>
      </c>
    </row>
    <row r="68" spans="1:46" ht="13.5" customHeight="1">
      <c r="A68" s="2"/>
      <c r="B68" s="5">
        <f t="shared" si="5"/>
        <v>44</v>
      </c>
      <c r="C68" s="5">
        <f t="shared" si="6"/>
        <v>1</v>
      </c>
      <c r="D68" s="5">
        <f t="shared" si="7"/>
        <v>44</v>
      </c>
      <c r="E68" s="5">
        <f t="shared" si="8"/>
        <v>0</v>
      </c>
      <c r="F68" s="6">
        <f t="shared" si="9"/>
        <v>44</v>
      </c>
      <c r="G68" s="8" t="s">
        <v>100</v>
      </c>
      <c r="H68" s="8" t="s">
        <v>101</v>
      </c>
      <c r="I68" s="9">
        <v>1997</v>
      </c>
      <c r="J68" s="9" t="s">
        <v>96</v>
      </c>
      <c r="K68" s="14"/>
      <c r="L68" s="14"/>
      <c r="M68" s="14"/>
      <c r="N68" s="14"/>
      <c r="O68" s="14"/>
      <c r="P68" s="14"/>
      <c r="Q68" s="14"/>
      <c r="R68" s="14"/>
      <c r="S68" s="14"/>
      <c r="T68" s="14">
        <v>44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1:46" ht="13.5" customHeight="1">
      <c r="A69" s="2"/>
      <c r="B69" s="5">
        <f t="shared" si="5"/>
        <v>44</v>
      </c>
      <c r="C69" s="5">
        <f t="shared" si="6"/>
        <v>1</v>
      </c>
      <c r="D69" s="5">
        <f t="shared" si="7"/>
        <v>44</v>
      </c>
      <c r="E69" s="5">
        <f t="shared" si="8"/>
        <v>0</v>
      </c>
      <c r="F69" s="6">
        <f t="shared" si="9"/>
        <v>44</v>
      </c>
      <c r="G69" s="4" t="s">
        <v>82</v>
      </c>
      <c r="H69" s="4" t="s">
        <v>83</v>
      </c>
      <c r="I69" s="4" t="s">
        <v>72</v>
      </c>
      <c r="J69" s="4" t="s">
        <v>77</v>
      </c>
      <c r="K69" s="14"/>
      <c r="L69" s="14"/>
      <c r="M69" s="14"/>
      <c r="N69" s="14"/>
      <c r="O69" s="14"/>
      <c r="P69" s="14"/>
      <c r="Q69" s="14"/>
      <c r="R69" s="14">
        <v>44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1:40" ht="13.5" customHeight="1">
      <c r="A70" s="2"/>
      <c r="B70" s="5">
        <f aca="true" t="shared" si="10" ref="B70:B87">SUM(K70:AU70)</f>
        <v>44</v>
      </c>
      <c r="C70" s="5">
        <f aca="true" t="shared" si="11" ref="C70:C87">COUNT(K70:AU70)</f>
        <v>1</v>
      </c>
      <c r="D70" s="5">
        <f aca="true" t="shared" si="12" ref="D70:D87">IF(COUNT(K70:AU70)&gt;0,LARGE(K70:AU70,1),0)+IF(COUNT(K70:AU70)&gt;1,LARGE(K70:AU70,2),0)+IF(COUNT(K70:AU70)&gt;2,LARGE(K70:AU70,3),0)+IF(COUNT(K70:AU70)&gt;3,LARGE(K70:AU70,4),0)+IF(COUNT(K70:AU70)&gt;4,LARGE(K70:AU70,5),0)+IF(COUNT(K70:AU70)&gt;5,LARGE(K70:AU70,6),0)+IF(COUNT(K70:AU70)&gt;6,LARGE(K70:AU70,7),0)+IF(COUNT(K70:AU70)&gt;7,LARGE(K70:AU70,8),0)+IF(COUNT(K70:AU70)&gt;8,LARGE(K70:AU70,9),0)+IF(COUNT(K70:AU70)&gt;9,LARGE(K70:AU70,10),0)+IF(COUNT(K70:AU70)&gt;10,LARGE(K70:AU70,11),0)+IF(COUNT(K70:AU70)&gt;11,LARGE(K70:AU70,12),0)+IF(COUNT(K70:AU70)&gt;12,LARGE(K70:AU70,13),0)+IF(COUNT(K70:AU70)&gt;13,LARGE(K70:AU70,14),0)+IF(COUNT(K70:AU70)&gt;14,LARGE(K70:AU70,15),0)</f>
        <v>44</v>
      </c>
      <c r="E70" s="5">
        <f aca="true" t="shared" si="13" ref="E70:E87">IF(COUNT(K70:AU70)&lt;22,IF(COUNT(K70:AU70)&gt;14,(COUNT(K70:AU70)-15),0)*20,120)</f>
        <v>0</v>
      </c>
      <c r="F70" s="6">
        <f aca="true" t="shared" si="14" ref="F70:F101">D70+E70</f>
        <v>44</v>
      </c>
      <c r="G70" s="53" t="s">
        <v>220</v>
      </c>
      <c r="H70" s="53" t="s">
        <v>221</v>
      </c>
      <c r="I70" s="45">
        <v>1996</v>
      </c>
      <c r="J70" s="45" t="s">
        <v>217</v>
      </c>
      <c r="AN70" s="8">
        <v>44</v>
      </c>
    </row>
    <row r="71" spans="1:46" ht="13.5" customHeight="1">
      <c r="A71" s="2"/>
      <c r="B71" s="5">
        <f t="shared" si="10"/>
        <v>43</v>
      </c>
      <c r="C71" s="5">
        <f t="shared" si="11"/>
        <v>1</v>
      </c>
      <c r="D71" s="5">
        <f t="shared" si="12"/>
        <v>43</v>
      </c>
      <c r="E71" s="5">
        <f t="shared" si="13"/>
        <v>0</v>
      </c>
      <c r="F71" s="6">
        <f t="shared" si="14"/>
        <v>43</v>
      </c>
      <c r="G71" s="4" t="s">
        <v>84</v>
      </c>
      <c r="H71" s="4" t="s">
        <v>85</v>
      </c>
      <c r="I71" s="4" t="s">
        <v>72</v>
      </c>
      <c r="J71" s="4"/>
      <c r="K71" s="14"/>
      <c r="L71" s="14"/>
      <c r="M71" s="14"/>
      <c r="N71" s="14"/>
      <c r="O71" s="14"/>
      <c r="P71" s="14"/>
      <c r="Q71" s="14"/>
      <c r="R71" s="14">
        <v>43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1:46" ht="13.5" customHeight="1">
      <c r="A72" s="2"/>
      <c r="B72" s="5">
        <f t="shared" si="10"/>
        <v>43</v>
      </c>
      <c r="C72" s="5">
        <f t="shared" si="11"/>
        <v>1</v>
      </c>
      <c r="D72" s="5">
        <f t="shared" si="12"/>
        <v>43</v>
      </c>
      <c r="E72" s="5">
        <f t="shared" si="13"/>
        <v>0</v>
      </c>
      <c r="F72" s="6">
        <f t="shared" si="14"/>
        <v>43</v>
      </c>
      <c r="G72" s="8" t="s">
        <v>102</v>
      </c>
      <c r="H72" s="8" t="s">
        <v>103</v>
      </c>
      <c r="I72" s="9">
        <v>1996</v>
      </c>
      <c r="J72" s="9" t="s">
        <v>104</v>
      </c>
      <c r="K72" s="14"/>
      <c r="L72" s="14"/>
      <c r="M72" s="14"/>
      <c r="N72" s="14"/>
      <c r="O72" s="14"/>
      <c r="P72" s="14"/>
      <c r="Q72" s="14"/>
      <c r="R72" s="14"/>
      <c r="S72" s="14"/>
      <c r="T72" s="14">
        <v>43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1:40" ht="13.5" customHeight="1">
      <c r="A73" s="2"/>
      <c r="B73" s="5">
        <f t="shared" si="10"/>
        <v>43</v>
      </c>
      <c r="C73" s="5">
        <f t="shared" si="11"/>
        <v>1</v>
      </c>
      <c r="D73" s="5">
        <f t="shared" si="12"/>
        <v>43</v>
      </c>
      <c r="E73" s="5">
        <f t="shared" si="13"/>
        <v>0</v>
      </c>
      <c r="F73" s="6">
        <f t="shared" si="14"/>
        <v>43</v>
      </c>
      <c r="G73" s="45" t="s">
        <v>222</v>
      </c>
      <c r="H73" s="45" t="s">
        <v>223</v>
      </c>
      <c r="I73" s="45">
        <v>1997</v>
      </c>
      <c r="J73" s="45" t="s">
        <v>217</v>
      </c>
      <c r="AN73" s="8">
        <v>43</v>
      </c>
    </row>
    <row r="74" spans="1:32" ht="13.5" customHeight="1">
      <c r="A74" s="2"/>
      <c r="B74" s="5">
        <f t="shared" si="10"/>
        <v>42</v>
      </c>
      <c r="C74" s="5">
        <f t="shared" si="11"/>
        <v>1</v>
      </c>
      <c r="D74" s="5">
        <f t="shared" si="12"/>
        <v>42</v>
      </c>
      <c r="E74" s="5">
        <f t="shared" si="13"/>
        <v>0</v>
      </c>
      <c r="F74" s="6">
        <f t="shared" si="14"/>
        <v>42</v>
      </c>
      <c r="G74" s="32" t="s">
        <v>159</v>
      </c>
      <c r="H74" s="32" t="s">
        <v>160</v>
      </c>
      <c r="I74" s="35">
        <v>1997</v>
      </c>
      <c r="J74" s="35" t="s">
        <v>148</v>
      </c>
      <c r="AF74" s="8">
        <v>42</v>
      </c>
    </row>
    <row r="75" spans="1:40" ht="13.5" customHeight="1">
      <c r="A75" s="2"/>
      <c r="B75" s="5">
        <f t="shared" si="10"/>
        <v>42</v>
      </c>
      <c r="C75" s="5">
        <f t="shared" si="11"/>
        <v>1</v>
      </c>
      <c r="D75" s="5">
        <f t="shared" si="12"/>
        <v>42</v>
      </c>
      <c r="E75" s="5">
        <f t="shared" si="13"/>
        <v>0</v>
      </c>
      <c r="F75" s="6">
        <f t="shared" si="14"/>
        <v>42</v>
      </c>
      <c r="G75" s="51" t="s">
        <v>224</v>
      </c>
      <c r="H75" s="45" t="s">
        <v>225</v>
      </c>
      <c r="I75" s="45">
        <v>1997</v>
      </c>
      <c r="J75" s="45" t="s">
        <v>63</v>
      </c>
      <c r="AN75" s="8">
        <v>42</v>
      </c>
    </row>
    <row r="76" spans="1:32" ht="13.5" customHeight="1">
      <c r="A76" s="2"/>
      <c r="B76" s="5">
        <f t="shared" si="10"/>
        <v>41</v>
      </c>
      <c r="C76" s="5">
        <f t="shared" si="11"/>
        <v>1</v>
      </c>
      <c r="D76" s="5">
        <f t="shared" si="12"/>
        <v>41</v>
      </c>
      <c r="E76" s="5">
        <f t="shared" si="13"/>
        <v>0</v>
      </c>
      <c r="F76" s="6">
        <f t="shared" si="14"/>
        <v>41</v>
      </c>
      <c r="G76" s="52" t="s">
        <v>161</v>
      </c>
      <c r="H76" s="32" t="s">
        <v>157</v>
      </c>
      <c r="I76" s="35">
        <v>1996</v>
      </c>
      <c r="J76" s="35" t="s">
        <v>148</v>
      </c>
      <c r="AF76" s="8">
        <v>41</v>
      </c>
    </row>
    <row r="77" spans="1:40" ht="13.5" customHeight="1">
      <c r="A77" s="2"/>
      <c r="B77" s="5">
        <f t="shared" si="10"/>
        <v>41</v>
      </c>
      <c r="C77" s="5">
        <f t="shared" si="11"/>
        <v>1</v>
      </c>
      <c r="D77" s="5">
        <f t="shared" si="12"/>
        <v>41</v>
      </c>
      <c r="E77" s="5">
        <f t="shared" si="13"/>
        <v>0</v>
      </c>
      <c r="F77" s="6">
        <f t="shared" si="14"/>
        <v>41</v>
      </c>
      <c r="G77" s="51" t="s">
        <v>220</v>
      </c>
      <c r="H77" s="45" t="s">
        <v>226</v>
      </c>
      <c r="I77" s="45">
        <v>1997</v>
      </c>
      <c r="J77" s="45" t="s">
        <v>217</v>
      </c>
      <c r="AN77" s="8">
        <v>41</v>
      </c>
    </row>
    <row r="78" spans="1:32" ht="13.5" customHeight="1">
      <c r="A78" s="2"/>
      <c r="B78" s="5">
        <f t="shared" si="10"/>
        <v>40</v>
      </c>
      <c r="C78" s="5">
        <f t="shared" si="11"/>
        <v>1</v>
      </c>
      <c r="D78" s="5">
        <f t="shared" si="12"/>
        <v>40</v>
      </c>
      <c r="E78" s="5">
        <f t="shared" si="13"/>
        <v>0</v>
      </c>
      <c r="F78" s="6">
        <f t="shared" si="14"/>
        <v>40</v>
      </c>
      <c r="G78" s="52" t="s">
        <v>162</v>
      </c>
      <c r="H78" s="32" t="s">
        <v>163</v>
      </c>
      <c r="I78" s="35">
        <v>1996</v>
      </c>
      <c r="J78" s="35" t="s">
        <v>148</v>
      </c>
      <c r="AF78" s="8">
        <v>40</v>
      </c>
    </row>
    <row r="79" spans="1:40" ht="13.5" customHeight="1">
      <c r="A79" s="2"/>
      <c r="B79" s="5">
        <f t="shared" si="10"/>
        <v>40</v>
      </c>
      <c r="C79" s="5">
        <f t="shared" si="11"/>
        <v>1</v>
      </c>
      <c r="D79" s="5">
        <f t="shared" si="12"/>
        <v>40</v>
      </c>
      <c r="E79" s="5">
        <f t="shared" si="13"/>
        <v>0</v>
      </c>
      <c r="F79" s="6">
        <f t="shared" si="14"/>
        <v>40</v>
      </c>
      <c r="G79" s="51" t="s">
        <v>227</v>
      </c>
      <c r="H79" s="45" t="s">
        <v>228</v>
      </c>
      <c r="I79" s="45">
        <v>1997</v>
      </c>
      <c r="J79" s="45" t="s">
        <v>63</v>
      </c>
      <c r="AN79" s="8">
        <v>40</v>
      </c>
    </row>
    <row r="80" spans="1:32" ht="13.5" customHeight="1">
      <c r="A80" s="2"/>
      <c r="B80" s="5">
        <f t="shared" si="10"/>
        <v>39</v>
      </c>
      <c r="C80" s="5">
        <f t="shared" si="11"/>
        <v>1</v>
      </c>
      <c r="D80" s="5">
        <f t="shared" si="12"/>
        <v>39</v>
      </c>
      <c r="E80" s="5">
        <f t="shared" si="13"/>
        <v>0</v>
      </c>
      <c r="F80" s="6">
        <f t="shared" si="14"/>
        <v>39</v>
      </c>
      <c r="G80" s="52" t="s">
        <v>164</v>
      </c>
      <c r="H80" s="32" t="s">
        <v>165</v>
      </c>
      <c r="I80" s="35">
        <v>1996</v>
      </c>
      <c r="J80" s="35" t="s">
        <v>148</v>
      </c>
      <c r="AF80" s="8">
        <v>39</v>
      </c>
    </row>
    <row r="81" spans="1:32" ht="13.5" customHeight="1">
      <c r="A81" s="2"/>
      <c r="B81" s="5">
        <f t="shared" si="10"/>
        <v>38</v>
      </c>
      <c r="C81" s="5">
        <f t="shared" si="11"/>
        <v>1</v>
      </c>
      <c r="D81" s="5">
        <f t="shared" si="12"/>
        <v>38</v>
      </c>
      <c r="E81" s="5">
        <f t="shared" si="13"/>
        <v>0</v>
      </c>
      <c r="F81" s="6">
        <f t="shared" si="14"/>
        <v>38</v>
      </c>
      <c r="G81" s="52" t="s">
        <v>166</v>
      </c>
      <c r="H81" s="32" t="s">
        <v>167</v>
      </c>
      <c r="I81" s="35">
        <v>1996</v>
      </c>
      <c r="J81" s="35" t="s">
        <v>148</v>
      </c>
      <c r="AF81" s="8">
        <v>38</v>
      </c>
    </row>
    <row r="82" spans="1:32" ht="13.5" customHeight="1">
      <c r="A82" s="2"/>
      <c r="B82" s="5">
        <f t="shared" si="10"/>
        <v>35</v>
      </c>
      <c r="C82" s="5">
        <f t="shared" si="11"/>
        <v>1</v>
      </c>
      <c r="D82" s="5">
        <f t="shared" si="12"/>
        <v>35</v>
      </c>
      <c r="E82" s="5">
        <f t="shared" si="13"/>
        <v>0</v>
      </c>
      <c r="F82" s="6">
        <f t="shared" si="14"/>
        <v>35</v>
      </c>
      <c r="G82" s="52" t="s">
        <v>168</v>
      </c>
      <c r="H82" s="32" t="s">
        <v>169</v>
      </c>
      <c r="I82" s="35">
        <v>1996</v>
      </c>
      <c r="J82" s="35" t="s">
        <v>148</v>
      </c>
      <c r="AF82" s="8">
        <v>35</v>
      </c>
    </row>
    <row r="83" spans="1:32" ht="13.5" customHeight="1">
      <c r="A83" s="2"/>
      <c r="B83" s="5">
        <f t="shared" si="10"/>
        <v>34</v>
      </c>
      <c r="C83" s="5">
        <f t="shared" si="11"/>
        <v>1</v>
      </c>
      <c r="D83" s="5">
        <f t="shared" si="12"/>
        <v>34</v>
      </c>
      <c r="E83" s="5">
        <f t="shared" si="13"/>
        <v>0</v>
      </c>
      <c r="F83" s="6">
        <f t="shared" si="14"/>
        <v>34</v>
      </c>
      <c r="G83" s="52" t="s">
        <v>170</v>
      </c>
      <c r="H83" s="32" t="s">
        <v>171</v>
      </c>
      <c r="I83" s="35">
        <v>1996</v>
      </c>
      <c r="J83" s="35" t="s">
        <v>148</v>
      </c>
      <c r="AF83" s="8">
        <v>34</v>
      </c>
    </row>
    <row r="84" spans="1:32" ht="13.5" customHeight="1">
      <c r="A84" s="57"/>
      <c r="B84" s="5">
        <f t="shared" si="10"/>
        <v>32</v>
      </c>
      <c r="C84" s="5">
        <f t="shared" si="11"/>
        <v>1</v>
      </c>
      <c r="D84" s="5">
        <f t="shared" si="12"/>
        <v>32</v>
      </c>
      <c r="E84" s="5">
        <f t="shared" si="13"/>
        <v>0</v>
      </c>
      <c r="F84" s="6">
        <f t="shared" si="14"/>
        <v>32</v>
      </c>
      <c r="G84" s="32" t="s">
        <v>172</v>
      </c>
      <c r="H84" s="32" t="s">
        <v>173</v>
      </c>
      <c r="I84" s="35">
        <v>1996</v>
      </c>
      <c r="J84" s="35" t="s">
        <v>151</v>
      </c>
      <c r="AF84" s="8">
        <v>32</v>
      </c>
    </row>
    <row r="85" spans="1:32" ht="13.5" customHeight="1">
      <c r="A85" s="57"/>
      <c r="B85" s="5">
        <f t="shared" si="10"/>
        <v>29</v>
      </c>
      <c r="C85" s="5">
        <f t="shared" si="11"/>
        <v>1</v>
      </c>
      <c r="D85" s="5">
        <f t="shared" si="12"/>
        <v>29</v>
      </c>
      <c r="E85" s="5">
        <f t="shared" si="13"/>
        <v>0</v>
      </c>
      <c r="F85" s="6">
        <f t="shared" si="14"/>
        <v>29</v>
      </c>
      <c r="G85" s="32" t="s">
        <v>174</v>
      </c>
      <c r="H85" s="32" t="s">
        <v>175</v>
      </c>
      <c r="I85" s="35">
        <v>1996</v>
      </c>
      <c r="J85" s="35" t="s">
        <v>148</v>
      </c>
      <c r="AF85" s="8">
        <v>29</v>
      </c>
    </row>
    <row r="86" spans="1:32" ht="38.25">
      <c r="A86" s="57"/>
      <c r="B86" s="5">
        <f t="shared" si="10"/>
        <v>26</v>
      </c>
      <c r="C86" s="5">
        <f t="shared" si="11"/>
        <v>1</v>
      </c>
      <c r="D86" s="5">
        <f t="shared" si="12"/>
        <v>26</v>
      </c>
      <c r="E86" s="5">
        <f t="shared" si="13"/>
        <v>0</v>
      </c>
      <c r="F86" s="6">
        <f t="shared" si="14"/>
        <v>26</v>
      </c>
      <c r="G86" s="32" t="s">
        <v>176</v>
      </c>
      <c r="H86" s="32" t="s">
        <v>177</v>
      </c>
      <c r="I86" s="35">
        <v>1997</v>
      </c>
      <c r="J86" s="35" t="s">
        <v>178</v>
      </c>
      <c r="AF86" s="8">
        <v>26</v>
      </c>
    </row>
    <row r="87" spans="2:10" ht="12.75">
      <c r="B87" s="5">
        <f t="shared" si="10"/>
        <v>0</v>
      </c>
      <c r="C87" s="5">
        <f t="shared" si="11"/>
        <v>0</v>
      </c>
      <c r="D87" s="5">
        <f t="shared" si="12"/>
        <v>0</v>
      </c>
      <c r="E87" s="5">
        <f t="shared" si="13"/>
        <v>0</v>
      </c>
      <c r="F87" s="6">
        <f t="shared" si="14"/>
        <v>0</v>
      </c>
      <c r="G87" s="59" t="s">
        <v>209</v>
      </c>
      <c r="H87" s="32" t="s">
        <v>236</v>
      </c>
      <c r="I87" s="59">
        <v>1996</v>
      </c>
      <c r="J87" s="59" t="s">
        <v>124</v>
      </c>
    </row>
  </sheetData>
  <sheetProtection/>
  <autoFilter ref="A2:AU2"/>
  <mergeCells count="1">
    <mergeCell ref="A1:L1"/>
  </mergeCells>
  <conditionalFormatting sqref="J32">
    <cfRule type="cellIs" priority="1" dxfId="0" operator="equal" stopIfTrue="1">
      <formula>"."</formula>
    </cfRule>
  </conditionalFormatting>
  <hyperlinks>
    <hyperlink ref="H9" r:id="rId1" display="http://my3.raceresult.com/details/results.php?sl=6.11549.de.5.Internet%7C07%20Zieleinlaufliste&amp;pp=178"/>
    <hyperlink ref="H52" r:id="rId2" display="http://my3.raceresult.com/details/results.php?sl=6.11549.de.5.Internet%7C07%20Zieleinlaufliste&amp;pp=366"/>
    <hyperlink ref="H12" r:id="rId3" display="http://my3.raceresult.com/details/results.php?sl=6.11549.de.5.Internet%7C07%20Zieleinlaufliste&amp;pp=231"/>
    <hyperlink ref="H62" r:id="rId4" display="http://my3.raceresult.com/details/results.php?sl=6.11549.de.5.Internet%7C07%20Zieleinlaufliste&amp;pp=275"/>
    <hyperlink ref="H65" r:id="rId5" display="http://my3.raceresult.com/details/results.php?sl=6.11549.de.5.Internet%7C07%20Zieleinlaufliste&amp;pp=227"/>
    <hyperlink ref="H68" r:id="rId6" display="http://my3.raceresult.com/details/results.php?sl=6.11549.de.5.Internet%7C07%20Zieleinlaufliste&amp;pp=197"/>
    <hyperlink ref="H72" r:id="rId7" display="http://my3.raceresult.com/details/results.php?sl=6.11549.de.5.Internet%7C07%20Zieleinlaufliste&amp;pp=137"/>
    <hyperlink ref="H22" r:id="rId8" display="http://my3.raceresult.com/details/results.php?sl=6.11549.de.6.Internet%7C07%20Zieleinlaufliste&amp;pp=639"/>
    <hyperlink ref="H11" r:id="rId9" display="http://my3.raceresult.com/details/results.php?sl=6.11549.de.6.Internet%7C07%20Zieleinlaufliste&amp;pp=582"/>
    <hyperlink ref="H39" r:id="rId10" display="http://my1.raceresult.com/details/results.php?sl=6.14439.de.3.Ergebnislisten%7CZieleinlaufliste&amp;pp=561"/>
    <hyperlink ref="H23" r:id="rId11" display="http://my1.raceresult.com/details/results.php?sl=6.14439.de.1.Ergebnislisten%7CZieleinlaufliste&amp;pp=320"/>
    <hyperlink ref="H50" r:id="rId12" display="http://my1.raceresult.com/details/results.php?sl=6.14439.de.1.Ergebnislisten%7CZieleinlaufliste&amp;pp=787"/>
    <hyperlink ref="H8" r:id="rId13" display="http://my1.raceresult.com/details/results.php?sl=6.14439.de.1.Ergebnislisten%7CZieleinlaufliste&amp;pp=250"/>
    <hyperlink ref="G26" r:id="rId14" display="http://my2.raceresult.com/details/results.php?sl=6.13724.de.7.Ergebnislisten%7CZieleinlaufliste&amp;pp=336"/>
    <hyperlink ref="G43" r:id="rId15" display="http://my2.raceresult.com/details/results.php?sl=6.13724.de.7.Ergebnislisten%7CZieleinlaufliste&amp;pp=231"/>
    <hyperlink ref="G14" r:id="rId16" display="http://my4.raceresult.com/details/results.php?sl=6.13721.de.9.Ergebnislisten%7CERGEBNISLISTE&amp;pp=796"/>
    <hyperlink ref="G30" r:id="rId17" display="http://my1.raceresult.com/details/results.php?sl=6.13721.de.7.Ergebnislisten%7CERGEBNISLISTE&amp;pp=445"/>
    <hyperlink ref="G46" r:id="rId18" display="http://my1.raceresult.com/details/results.php?sl=6.13721.de.7.Ergebnislisten%7CERGEBNISLISTE&amp;pp=33"/>
    <hyperlink ref="G49" r:id="rId19" display="http://my1.raceresult.com/details/results.php?sl=6.13721.de.7.Ergebnislisten%7CERGEBNISLISTE&amp;pp=760"/>
    <hyperlink ref="G58" r:id="rId20" display="http://my1.raceresult.com/details/results.php?sl=6.13721.de.7.Ergebnislisten%7CERGEBNISLISTE&amp;pp=922"/>
    <hyperlink ref="G63" r:id="rId21" display="http://my1.raceresult.com/details/results.php?sl=6.13721.de.7.Ergebnislisten%7CERGEBNISLISTE&amp;pp=405"/>
    <hyperlink ref="G67" r:id="rId22" display="http://my1.raceresult.com/details/results.php?sl=6.13721.de.7.Ergebnislisten%7CERGEBNISLISTE&amp;pp=921"/>
    <hyperlink ref="G74" r:id="rId23" display="http://my1.raceresult.com/details/results.php?sl=6.13721.de.7.Ergebnislisten%7CERGEBNISLISTE&amp;pp=562"/>
    <hyperlink ref="G76" r:id="rId24" display="http://my1.raceresult.com/details/results.php?sl=6.13721.de.7.Ergebnislisten%7CERGEBNISLISTE&amp;pp=741"/>
    <hyperlink ref="G78" r:id="rId25" display="http://my1.raceresult.com/details/results.php?sl=6.13721.de.7.Ergebnislisten%7CERGEBNISLISTE&amp;pp=431"/>
    <hyperlink ref="G80" r:id="rId26" display="http://my1.raceresult.com/details/results.php?sl=6.13721.de.7.Ergebnislisten%7CERGEBNISLISTE&amp;pp=707"/>
    <hyperlink ref="G81" r:id="rId27" display="http://my1.raceresult.com/details/results.php?sl=6.13721.de.7.Ergebnislisten%7CERGEBNISLISTE&amp;pp=407"/>
    <hyperlink ref="G82" r:id="rId28" display="http://my1.raceresult.com/details/results.php?sl=6.13721.de.7.Ergebnislisten%7CERGEBNISLISTE&amp;pp=634"/>
    <hyperlink ref="G83" r:id="rId29" display="http://my1.raceresult.com/details/results.php?sl=6.13721.de.7.Ergebnislisten%7CERGEBNISLISTE&amp;pp=714"/>
    <hyperlink ref="G84" r:id="rId30" display="http://my1.raceresult.com/details/results.php?sl=6.13721.de.7.Ergebnislisten%7CERGEBNISLISTE&amp;pp=907"/>
    <hyperlink ref="G85" r:id="rId31" display="http://my1.raceresult.com/details/results.php?sl=6.13721.de.7.Ergebnislisten%7CERGEBNISLISTE&amp;pp=834"/>
    <hyperlink ref="G86" r:id="rId32" display="http://my1.raceresult.com/details/results.php?sl=6.13721.de.7.Ergebnislisten%7CERGEBNISLISTE&amp;pp=894"/>
    <hyperlink ref="G13" r:id="rId33" display="http://my1.raceresult.com/details/results.php?sl=6.16995.de.0.Ergebnislisten%7CErgebn%20www%20Zieleinlaufliste%20m%2Fw%20AK&amp;pp=3994"/>
    <hyperlink ref="G32" r:id="rId34" display="http://my1.raceresult.com/details/results.php?sl=6.16995.de.0.Ergebnislisten%7CErgebn%20www%20Zieleinlaufliste%20m%2Fw%20AK&amp;pp=3934"/>
    <hyperlink ref="G44" r:id="rId35" display="http://my1.raceresult.com/details/results.php?sl=6.16995.de.0.Ergebnislisten%7CErgebn%20www%20Zieleinlaufliste%20m%2Fw%20AK&amp;pp=518"/>
    <hyperlink ref="G47" r:id="rId36" display="http://my1.raceresult.com/details/results.php?sl=6.16995.de.0.Ergebnislisten%7CErgebn%20www%20Zieleinlaufliste%20m%2Fw%20AK&amp;pp=519"/>
    <hyperlink ref="G29" r:id="rId37" display="http://www.tv-huchem-stammeln.de/cms/html/la/ergebnisse/2013/_7_6.HTM"/>
    <hyperlink ref="G38" r:id="rId38" display="http://www.tv-huchem-stammeln.de/cms/html/la/ergebnisse/2013/_7_35.HTM"/>
    <hyperlink ref="G59" r:id="rId39" display="http://www.tv-huchem-stammeln.de/cms/html/la/ergebnisse/2013/_7_132.HTM"/>
    <hyperlink ref="H19" r:id="rId40" display="http://my4.raceresult.com/details/results.php?sl=6.13027.de.0.Ergebnislisten%7CZieleinlaufliste&amp;pp=160"/>
    <hyperlink ref="G37" r:id="rId41" display="http://my2.raceresult.com/details/results.php?sl=6.14586.de.0.Teilnehmerlisten%7CZieleinlaufliste&amp;pp=273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43"/>
  <headerFooter alignWithMargins="0">
    <oddHeader>&amp;L&amp;"Arial,Fett"Rur-Eifel-Volkslauf Cup 2010; Wertung: &amp;A</oddHeader>
  </headerFooter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2011-12-15T20:20:16Z</dcterms:created>
  <dcterms:modified xsi:type="dcterms:W3CDTF">2013-12-08T19:52:12Z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