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K U12 (Sch C) (2012)" sheetId="1" r:id="rId1"/>
  </sheets>
  <definedNames>
    <definedName name="_xlnm._FilterDatabase" localSheetId="0" hidden="1">'MK U12 (Sch C) (2012)'!$A$2:$AS$2</definedName>
    <definedName name="_xlnm.Print_Titles" localSheetId="0">'MK U12 (Sch C) (2012)'!$2:$2</definedName>
  </definedNames>
  <calcPr fullCalcOnLoad="1"/>
</workbook>
</file>

<file path=xl/sharedStrings.xml><?xml version="1.0" encoding="utf-8"?>
<sst xmlns="http://schemas.openxmlformats.org/spreadsheetml/2006/main" count="340" uniqueCount="277">
  <si>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</si>
  <si>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</si>
  <si>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</si>
  <si>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</si>
  <si>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</si>
  <si>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</si>
  <si>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</si>
  <si>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</si>
  <si>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</si>
  <si>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</si>
  <si>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</si>
  <si>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</si>
  <si>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</si>
  <si>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</si>
  <si>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</si>
  <si>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</si>
  <si>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</si>
  <si>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</si>
  <si>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</si>
  <si>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</si>
  <si>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</si>
  <si>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</si>
  <si>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</si>
  <si>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</si>
  <si>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</si>
  <si>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</si>
  <si>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</si>
  <si>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</si>
  <si>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</si>
  <si>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</si>
  <si>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</si>
  <si>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</si>
  <si>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</si>
  <si>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</si>
  <si>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</si>
  <si>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</si>
  <si>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</si>
  <si>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</si>
  <si>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</si>
  <si>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</si>
  <si>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</si>
  <si>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Baumgarten</t>
  </si>
  <si>
    <t>LAC Rhein-Erft</t>
  </si>
  <si>
    <t/>
  </si>
  <si>
    <t>TV Roetgen</t>
  </si>
  <si>
    <t>MK U12 (Schüler C): 10 bis 11 Jahre alt  (Jg. 2002 bis 2003)</t>
  </si>
  <si>
    <t>Esser</t>
  </si>
  <si>
    <t xml:space="preserve"> Alexander</t>
  </si>
  <si>
    <t>SV Germania Dürwiß</t>
  </si>
  <si>
    <t>Maus</t>
  </si>
  <si>
    <t xml:space="preserve"> Eric</t>
  </si>
  <si>
    <t>Barbaraschule</t>
  </si>
  <si>
    <t>Wetzstein</t>
  </si>
  <si>
    <t xml:space="preserve"> Robin</t>
  </si>
  <si>
    <t>Torbohm</t>
  </si>
  <si>
    <t xml:space="preserve"> Finn</t>
  </si>
  <si>
    <t>TSV Bayer Leverkusen</t>
  </si>
  <si>
    <t>Stockem</t>
  </si>
  <si>
    <t xml:space="preserve"> Lars</t>
  </si>
  <si>
    <t>SC Borussia 09 Inden</t>
  </si>
  <si>
    <t xml:space="preserve"> Yaniz</t>
  </si>
  <si>
    <t>Polis</t>
  </si>
  <si>
    <t xml:space="preserve"> Lukas</t>
  </si>
  <si>
    <t xml:space="preserve"> David</t>
  </si>
  <si>
    <t xml:space="preserve">  15 BESTE</t>
  </si>
  <si>
    <t>Aachener Engel</t>
  </si>
  <si>
    <t xml:space="preserve">  Landgraaf</t>
  </si>
  <si>
    <t>SV Roland rollesbroich</t>
  </si>
  <si>
    <t xml:space="preserve">  Jülich</t>
  </si>
  <si>
    <t>Krahe</t>
  </si>
  <si>
    <t xml:space="preserve"> Jordán</t>
  </si>
  <si>
    <t>Hamich Runners e.V.</t>
  </si>
  <si>
    <t>Holper</t>
  </si>
  <si>
    <t>Niclas</t>
  </si>
  <si>
    <t>2002</t>
  </si>
  <si>
    <t>AC Eifel</t>
  </si>
  <si>
    <t>Heinen</t>
  </si>
  <si>
    <t>Loic</t>
  </si>
  <si>
    <t>SC Bütgenbach</t>
  </si>
  <si>
    <t>Oger</t>
  </si>
  <si>
    <t>Dario</t>
  </si>
  <si>
    <t>La Calamine</t>
  </si>
  <si>
    <t>Calo</t>
  </si>
  <si>
    <t>Adrien</t>
  </si>
  <si>
    <t>HF</t>
  </si>
  <si>
    <t>Palm</t>
  </si>
  <si>
    <t>Jannis</t>
  </si>
  <si>
    <t>TV Kontzen</t>
  </si>
  <si>
    <t>Schreuer</t>
  </si>
  <si>
    <t>Nicolas</t>
  </si>
  <si>
    <t>SGO</t>
  </si>
  <si>
    <t>2003</t>
  </si>
  <si>
    <t>ECEF</t>
  </si>
  <si>
    <t>Vilz</t>
  </si>
  <si>
    <t>Samuel</t>
  </si>
  <si>
    <t>Tim</t>
  </si>
  <si>
    <t>Krings</t>
  </si>
  <si>
    <t>Marius</t>
  </si>
  <si>
    <t>Jerusalem</t>
  </si>
  <si>
    <t>Tom</t>
  </si>
  <si>
    <t>SGU</t>
  </si>
  <si>
    <t>Fryns</t>
  </si>
  <si>
    <t>David</t>
  </si>
  <si>
    <t>Joshua</t>
  </si>
  <si>
    <t>Ruck</t>
  </si>
  <si>
    <t>Cédric</t>
  </si>
  <si>
    <t>Leon</t>
  </si>
  <si>
    <t>Buchholz</t>
  </si>
  <si>
    <t xml:space="preserve"> Kai</t>
  </si>
  <si>
    <t>Hansa Simmerath</t>
  </si>
  <si>
    <t>Ruhl</t>
  </si>
  <si>
    <t xml:space="preserve"> Maximilian</t>
  </si>
  <si>
    <t>Schieffer</t>
  </si>
  <si>
    <t>TuS Schmidt</t>
  </si>
  <si>
    <t>Mertens</t>
  </si>
  <si>
    <t xml:space="preserve"> Nils</t>
  </si>
  <si>
    <t>TV Höfen</t>
  </si>
  <si>
    <t>Jansen</t>
  </si>
  <si>
    <t>Claudio</t>
  </si>
  <si>
    <t>Gruhn</t>
  </si>
  <si>
    <t>DJK Dreiborn</t>
  </si>
  <si>
    <t>Schauss</t>
  </si>
  <si>
    <t>Lenny</t>
  </si>
  <si>
    <t>Lukas</t>
  </si>
  <si>
    <t>Komet Steckenborn</t>
  </si>
  <si>
    <t>Epping</t>
  </si>
  <si>
    <t>Mike</t>
  </si>
  <si>
    <t>LG Mützenich</t>
  </si>
  <si>
    <t>Timme</t>
  </si>
  <si>
    <t>Alexander</t>
  </si>
  <si>
    <t>Kunze</t>
  </si>
  <si>
    <t>Förster</t>
  </si>
  <si>
    <t>Erik</t>
  </si>
  <si>
    <t>Franken</t>
  </si>
  <si>
    <t>Hendrik</t>
  </si>
  <si>
    <t>Sebastian</t>
  </si>
  <si>
    <t>Maaßen</t>
  </si>
  <si>
    <t>Antonio</t>
  </si>
  <si>
    <t>ohne Verein</t>
  </si>
  <si>
    <t>Wilden</t>
  </si>
  <si>
    <t>Jonas</t>
  </si>
  <si>
    <t>Team Pirate</t>
  </si>
  <si>
    <t>Wirtz</t>
  </si>
  <si>
    <t>Jan</t>
  </si>
  <si>
    <t>Schmitz</t>
  </si>
  <si>
    <t>Pascal</t>
  </si>
  <si>
    <t>TuS-Wesseling</t>
  </si>
  <si>
    <t>Chrisanth</t>
  </si>
  <si>
    <t>Grundschul-Kängurus Derichswei</t>
  </si>
  <si>
    <t>Neuß</t>
  </si>
  <si>
    <t>Bastian</t>
  </si>
  <si>
    <t>Signorelli</t>
  </si>
  <si>
    <t>Fabio</t>
  </si>
  <si>
    <t>Dienstknecht</t>
  </si>
  <si>
    <t>TV Konzen</t>
  </si>
  <si>
    <t>Cornetz</t>
  </si>
  <si>
    <t xml:space="preserve"> Dominik</t>
  </si>
  <si>
    <t>Team RunVicht...en</t>
  </si>
  <si>
    <t xml:space="preserve"> Tim</t>
  </si>
  <si>
    <t>Brandenburg</t>
  </si>
  <si>
    <t xml:space="preserve"> Kay</t>
  </si>
  <si>
    <t>Tura Monschau</t>
  </si>
  <si>
    <t>Dolfen</t>
  </si>
  <si>
    <t>Markus</t>
  </si>
  <si>
    <t>Breuer</t>
  </si>
  <si>
    <t>Nick</t>
  </si>
  <si>
    <t>Simmeler</t>
  </si>
  <si>
    <t>Aron</t>
  </si>
  <si>
    <t>Rittich</t>
  </si>
  <si>
    <t>Moritz</t>
  </si>
  <si>
    <t>.</t>
  </si>
  <si>
    <t>MEESSEN DYLAN</t>
  </si>
  <si>
    <t>G.MON</t>
  </si>
  <si>
    <t>ZIMMER GINO</t>
  </si>
  <si>
    <t>G.KEL</t>
  </si>
  <si>
    <t>CROE TOM</t>
  </si>
  <si>
    <t>LARUE EMILE</t>
  </si>
  <si>
    <t>WUTKE KILIAN</t>
  </si>
  <si>
    <t>G.HER</t>
  </si>
  <si>
    <t>Löhr</t>
  </si>
  <si>
    <t>Johannes</t>
  </si>
  <si>
    <t>Marvin</t>
  </si>
  <si>
    <t>Ogrzey</t>
  </si>
  <si>
    <t>Gideon</t>
  </si>
  <si>
    <t>LAC Mausbach</t>
  </si>
  <si>
    <t>Kruppa</t>
  </si>
  <si>
    <t>Martin</t>
  </si>
  <si>
    <t>SV Breinig</t>
  </si>
  <si>
    <t>Lumbardu</t>
  </si>
  <si>
    <t>Simon</t>
  </si>
  <si>
    <t>Hertha Walheim</t>
  </si>
  <si>
    <t>Schell</t>
  </si>
  <si>
    <t>Lucas</t>
  </si>
  <si>
    <t>FC Inde Hahn</t>
  </si>
  <si>
    <t>Becker</t>
  </si>
  <si>
    <t>Reichenberg</t>
  </si>
  <si>
    <t>Timo</t>
  </si>
  <si>
    <t>Noel</t>
  </si>
  <si>
    <t>Jake</t>
  </si>
  <si>
    <t>Offermann</t>
  </si>
  <si>
    <t>de Muyter</t>
  </si>
  <si>
    <t>SV Roland Rollesbroich</t>
  </si>
  <si>
    <t>Heinrichs</t>
  </si>
  <si>
    <t>Paul</t>
  </si>
  <si>
    <t>Florian</t>
  </si>
  <si>
    <t>Picard</t>
  </si>
  <si>
    <t>Marc</t>
  </si>
  <si>
    <t>Drews</t>
  </si>
  <si>
    <t>GGS 3c</t>
  </si>
  <si>
    <t>GGS 3a</t>
  </si>
  <si>
    <t>Gorrebeeck</t>
  </si>
  <si>
    <t xml:space="preserve"> Jimmy</t>
  </si>
  <si>
    <t>zwat</t>
  </si>
  <si>
    <t>Rader</t>
  </si>
  <si>
    <t xml:space="preserve"> Mario</t>
  </si>
  <si>
    <t>SV Germania Eicherscheid</t>
  </si>
  <si>
    <t>Sistermans</t>
  </si>
  <si>
    <t xml:space="preserve"> Jannick</t>
  </si>
  <si>
    <t>Klees</t>
  </si>
  <si>
    <t xml:space="preserve"> Till-Moritz</t>
  </si>
  <si>
    <t xml:space="preserve"> Luca</t>
  </si>
  <si>
    <t>Pongs</t>
  </si>
  <si>
    <t xml:space="preserve"> Marvin</t>
  </si>
  <si>
    <t>Thiele</t>
  </si>
  <si>
    <t>Aachener TG</t>
  </si>
  <si>
    <t>Contzen</t>
  </si>
  <si>
    <t>Schlösser</t>
  </si>
  <si>
    <t xml:space="preserve"> Felix</t>
  </si>
  <si>
    <t>ESG Handball</t>
  </si>
  <si>
    <t>Thume</t>
  </si>
  <si>
    <t xml:space="preserve"> Marcel</t>
  </si>
  <si>
    <t>Lichtblicke e.V.</t>
  </si>
  <si>
    <t>10</t>
  </si>
  <si>
    <t>COHNEN</t>
  </si>
  <si>
    <t>Levy</t>
  </si>
  <si>
    <t>SCHULTZ</t>
  </si>
  <si>
    <t>Jean-Luc</t>
  </si>
  <si>
    <t>Meies</t>
  </si>
  <si>
    <t xml:space="preserve"> Laurenz</t>
  </si>
  <si>
    <t>ASV Süchteln</t>
  </si>
  <si>
    <t>Tetz</t>
  </si>
  <si>
    <t xml:space="preserve"> Tamino</t>
  </si>
  <si>
    <t>Triathlon Waldfeucht</t>
  </si>
  <si>
    <t>Tholen</t>
  </si>
  <si>
    <t xml:space="preserve"> Leon</t>
  </si>
  <si>
    <t>VfR Unterbruch LG</t>
  </si>
  <si>
    <t>Wennmacher</t>
  </si>
  <si>
    <t>2002 </t>
  </si>
  <si>
    <t> Borell</t>
  </si>
  <si>
    <t>2003 </t>
  </si>
  <si>
    <t> ohne Verein</t>
  </si>
  <si>
    <t> Klees</t>
  </si>
  <si>
    <t> LT St. Josef Düren</t>
  </si>
  <si>
    <t>Buchendorfer</t>
  </si>
  <si>
    <t>Jeremias</t>
  </si>
  <si>
    <t>Lehmann</t>
  </si>
  <si>
    <t>Bendix</t>
  </si>
  <si>
    <t>Dürener TV 1847</t>
  </si>
  <si>
    <t>Daniel</t>
  </si>
  <si>
    <t>Matthias</t>
  </si>
  <si>
    <t>TuS 1889 Buir e.V.</t>
  </si>
  <si>
    <t>Breickmann</t>
  </si>
  <si>
    <t>Henrik</t>
  </si>
  <si>
    <t>Julian</t>
  </si>
  <si>
    <t>Strack</t>
  </si>
  <si>
    <t>Benedikt</t>
  </si>
  <si>
    <t>Birkesdorfer Turnverein 1864 e.V.</t>
  </si>
  <si>
    <t>Yazgan</t>
  </si>
  <si>
    <t>The Dream Team</t>
  </si>
  <si>
    <t>Nguyen</t>
  </si>
  <si>
    <t>Tyron</t>
  </si>
  <si>
    <t>Schlephack</t>
  </si>
  <si>
    <t>Stephanusschule Selgersdorf</t>
  </si>
  <si>
    <t>BERGRATH, Raphael</t>
  </si>
  <si>
    <t>KÖNIG, Heiko</t>
  </si>
  <si>
    <t>MEITZEL, Yannis</t>
  </si>
  <si>
    <t>Fußball Süsterseel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</si>
</sst>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0"/>
    </font>
    <font>
      <sz val="9"/>
      <color indexed="63"/>
      <name val="Verdana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63"/>
      <name val="Arial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5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 vertical="center" textRotation="180"/>
    </xf>
    <xf numFmtId="164" fontId="25" fillId="0" borderId="10" xfId="0" applyNumberFormat="1" applyFont="1" applyFill="1" applyBorder="1" applyAlignment="1">
      <alignment horizontal="center" vertical="center" textRotation="180"/>
    </xf>
    <xf numFmtId="0" fontId="25" fillId="0" borderId="10" xfId="0" applyNumberFormat="1" applyFont="1" applyFill="1" applyBorder="1" applyAlignment="1">
      <alignment horizontal="center" vertical="center" textRotation="180"/>
    </xf>
    <xf numFmtId="0" fontId="26" fillId="0" borderId="10" xfId="0" applyFont="1" applyFill="1" applyBorder="1" applyAlignment="1">
      <alignment horizontal="center" vertical="center" textRotation="180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textRotation="90"/>
    </xf>
    <xf numFmtId="0" fontId="28" fillId="0" borderId="10" xfId="53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NumberFormat="1" applyBorder="1" applyAlignment="1" quotePrefix="1">
      <alignment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32" fillId="24" borderId="10" xfId="0" applyFont="1" applyFill="1" applyBorder="1" applyAlignment="1">
      <alignment wrapText="1"/>
    </xf>
    <xf numFmtId="0" fontId="33" fillId="0" borderId="10" xfId="0" applyNumberFormat="1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34" fillId="0" borderId="10" xfId="0" applyNumberFormat="1" applyFont="1" applyFill="1" applyBorder="1" applyAlignment="1" applyProtection="1">
      <alignment/>
      <protection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3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90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2000 - Jungens" xfId="49"/>
    <cellStyle name="Notiz" xfId="50"/>
    <cellStyle name="Percent" xfId="51"/>
    <cellStyle name="Schlecht" xfId="52"/>
    <cellStyle name="Standaard_Blad1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>
      <font>
        <b/>
        <i val="0"/>
      </font>
    </dxf>
    <dxf>
      <font>
        <b/>
        <i val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facebook.com/sharer/sharer.php?u=http%3A%2F%2Fmy.raceresult.com%2Fdetails%2Fresults.php%3Flang%3Dde%26page%3D6%26eventid%3D15200%26contest%3D2%26name%3DErgebnislisten%257CZieleinlaufliste%26format%3Dview" TargetMode="External" /><Relationship Id="rId3" Type="http://schemas.openxmlformats.org/officeDocument/2006/relationships/hyperlink" Target="https://www.facebook.com/sharer/sharer.php?u=http%3A%2F%2Fmy.raceresult.com%2Fdetails%2Fresults.php%3Flang%3Dde%26page%3D6%26eventid%3D15200%26contest%3D2%26name%3DErgebnislisten%257CZieleinlaufliste%26format%3Dvie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7</xdr:col>
      <xdr:colOff>295275</xdr:colOff>
      <xdr:row>14</xdr:row>
      <xdr:rowOff>0</xdr:rowOff>
    </xdr:to>
    <xdr:pic>
      <xdr:nvPicPr>
        <xdr:cNvPr id="1" name="Picture 46" descr="Facebook Sha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505200"/>
          <a:ext cx="1114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3.raceresult.com/details/results.php?sl=6.11549.de.5.Internet%7C07%20Zieleinlaufliste&amp;pp=344" TargetMode="External" /><Relationship Id="rId2" Type="http://schemas.openxmlformats.org/officeDocument/2006/relationships/hyperlink" Target="http://my3.raceresult.com/details/results.php?sl=6.11549.de.5.Internet%7C07%20Zieleinlaufliste&amp;pp=363" TargetMode="External" /><Relationship Id="rId3" Type="http://schemas.openxmlformats.org/officeDocument/2006/relationships/hyperlink" Target="http://my3.raceresult.com/details/results.php?sl=6.11549.de.5.Internet%7C07%20Zieleinlaufliste&amp;pp=379" TargetMode="External" /><Relationship Id="rId4" Type="http://schemas.openxmlformats.org/officeDocument/2006/relationships/hyperlink" Target="http://my3.raceresult.com/details/results.php?sl=6.11549.de.5.Internet%7C07%20Zieleinlaufliste&amp;pp=345" TargetMode="External" /><Relationship Id="rId5" Type="http://schemas.openxmlformats.org/officeDocument/2006/relationships/hyperlink" Target="http://my1.raceresult.com/details/results.php?sl=6.14439.de.3.Ergebnislisten%7CZieleinlaufliste&amp;pp=715" TargetMode="External" /><Relationship Id="rId6" Type="http://schemas.openxmlformats.org/officeDocument/2006/relationships/hyperlink" Target="http://my1.raceresult.com/details/results.php?sl=6.14439.de.3.Ergebnislisten%7CZieleinlaufliste&amp;pp=15" TargetMode="External" /><Relationship Id="rId7" Type="http://schemas.openxmlformats.org/officeDocument/2006/relationships/hyperlink" Target="http://my1.raceresult.com/details/results.php?sl=6.14439.de.3.Ergebnislisten%7CZieleinlaufliste&amp;pp=184" TargetMode="External" /><Relationship Id="rId8" Type="http://schemas.openxmlformats.org/officeDocument/2006/relationships/hyperlink" Target="http://my1.raceresult.com/details/results.php?sl=6.14439.de.3.Ergebnislisten%7CZieleinlaufliste&amp;pp=183" TargetMode="External" /><Relationship Id="rId9" Type="http://schemas.openxmlformats.org/officeDocument/2006/relationships/hyperlink" Target="http://my1.raceresult.com/details/results.php?sl=6.14439.de.1.Ergebnislisten%7CZieleinlaufliste&amp;pp=743" TargetMode="External" /><Relationship Id="rId10" Type="http://schemas.openxmlformats.org/officeDocument/2006/relationships/hyperlink" Target="http://my1.raceresult.com/details/results.php?sl=6.14439.de.1.Ergebnislisten%7CZieleinlaufliste&amp;pp=211" TargetMode="External" /><Relationship Id="rId11" Type="http://schemas.openxmlformats.org/officeDocument/2006/relationships/hyperlink" Target="http://my1.raceresult.com/details/results.php?sl=6.14439.de.1.Ergebnislisten%7CZieleinlaufliste&amp;pp=376" TargetMode="External" /><Relationship Id="rId12" Type="http://schemas.openxmlformats.org/officeDocument/2006/relationships/hyperlink" Target="http://my1.raceresult.com/details/results.php?sl=6.14439.de.1.Ergebnislisten%7CZieleinlaufliste&amp;pp=187" TargetMode="External" /><Relationship Id="rId13" Type="http://schemas.openxmlformats.org/officeDocument/2006/relationships/hyperlink" Target="http://my1.raceresult.com/details/results.php?sl=6.14439.de.5.Ergebnislisten%7CZieleinlaufliste&amp;pp=63" TargetMode="External" /><Relationship Id="rId14" Type="http://schemas.openxmlformats.org/officeDocument/2006/relationships/hyperlink" Target="http://my1.raceresult.com/details/results.php?sl=6.15200.de.5.Ergebnislisten%7CZieleinlaufliste&amp;pp=2499" TargetMode="External" /><Relationship Id="rId15" Type="http://schemas.openxmlformats.org/officeDocument/2006/relationships/hyperlink" Target="http://my1.raceresult.com/details/results.php?sl=6.15200.de.3.Ergebnislisten%7CZieleinlaufliste&amp;pp=2255" TargetMode="External" /><Relationship Id="rId16" Type="http://schemas.openxmlformats.org/officeDocument/2006/relationships/hyperlink" Target="http://my1.raceresult.com/details/results.php?sl=6.15200.de.3.Ergebnislisten%7CZieleinlaufliste&amp;pp=2249" TargetMode="External" /><Relationship Id="rId17" Type="http://schemas.openxmlformats.org/officeDocument/2006/relationships/hyperlink" Target="http://my2.raceresult.com/details/results.php?sl=6.13724.de.3.Ergebnislisten%7CZieleinlaufliste&amp;pp=249" TargetMode="External" /><Relationship Id="rId18" Type="http://schemas.openxmlformats.org/officeDocument/2006/relationships/hyperlink" Target="http://my2.raceresult.com/details/results.php?sl=6.13724.de.3.Ergebnislisten%7CZieleinlaufliste&amp;pp=285" TargetMode="External" /><Relationship Id="rId19" Type="http://schemas.openxmlformats.org/officeDocument/2006/relationships/hyperlink" Target="http://my1.raceresult.com/details/results.php?sl=6.13721.de.5.Ergebnislisten%7CERGEBNISLISTE&amp;pp=770" TargetMode="External" /><Relationship Id="rId20" Type="http://schemas.openxmlformats.org/officeDocument/2006/relationships/hyperlink" Target="http://my1.raceresult.com/details/results.php?sl=6.13721.de.5.Ergebnislisten%7CERGEBNISLISTE&amp;pp=892" TargetMode="External" /><Relationship Id="rId21" Type="http://schemas.openxmlformats.org/officeDocument/2006/relationships/hyperlink" Target="http://my1.raceresult.com/details/results.php?sl=6.13721.de.5.Ergebnislisten%7CERGEBNISLISTE&amp;pp=673" TargetMode="External" /><Relationship Id="rId22" Type="http://schemas.openxmlformats.org/officeDocument/2006/relationships/hyperlink" Target="http://my1.raceresult.com/details/results.php?sl=6.13721.de.5.Ergebnislisten%7CERGEBNISLISTE&amp;pp=776" TargetMode="External" /><Relationship Id="rId23" Type="http://schemas.openxmlformats.org/officeDocument/2006/relationships/hyperlink" Target="http://my1.raceresult.com/details/results.php?sl=6.16995.de.0.Ergebnislisten%7CErgebn%20www%20Zieleinlaufliste%20m%2Fw%20AK&amp;pp=708" TargetMode="External" /><Relationship Id="rId24" Type="http://schemas.openxmlformats.org/officeDocument/2006/relationships/hyperlink" Target="http://my1.raceresult.com/details/results.php?sl=6.16995.de.0.Ergebnislisten%7CErgebn%20www%20Zieleinlaufliste%20m%2Fw%20AK&amp;pp=3979" TargetMode="External" /><Relationship Id="rId25" Type="http://schemas.openxmlformats.org/officeDocument/2006/relationships/hyperlink" Target="http://my1.raceresult.com/details/results.php?sl=6.16995.de.0.Ergebnislisten%7CErgebn%20www%20Zieleinlaufliste%20m%2Fw%20AK&amp;pp=719" TargetMode="External" /><Relationship Id="rId26" Type="http://schemas.openxmlformats.org/officeDocument/2006/relationships/hyperlink" Target="http://my1.raceresult.com/details/results.php?sl=6.16995.de.0.Ergebnislisten%7CErgebn%20www%20Zieleinlaufliste%20m%2Fw%20AK&amp;pp=721" TargetMode="External" /><Relationship Id="rId27" Type="http://schemas.openxmlformats.org/officeDocument/2006/relationships/hyperlink" Target="http://www.tv-huchem-stammeln.de/cms/html/la/ergebnisse/2013/_2_5.HTM" TargetMode="External" /><Relationship Id="rId28" Type="http://schemas.openxmlformats.org/officeDocument/2006/relationships/hyperlink" Target="http://www.tv-huchem-stammeln.de/cms/html/la/ergebnisse/2013/_2_9.HTM" TargetMode="External" /><Relationship Id="rId29" Type="http://schemas.openxmlformats.org/officeDocument/2006/relationships/hyperlink" Target="http://my2.raceresult.com/details/results.php?sl=6.14586.de.0.Teilnehmerlisten%7CZieleinlaufliste&amp;pp=316" TargetMode="External" /><Relationship Id="rId30" Type="http://schemas.openxmlformats.org/officeDocument/2006/relationships/hyperlink" Target="http://my2.raceresult.com/details/results.php?sl=6.14586.de.0.Teilnehmerlisten%7CZieleinlaufliste&amp;pp=230" TargetMode="External" /><Relationship Id="rId31" Type="http://schemas.openxmlformats.org/officeDocument/2006/relationships/hyperlink" Target="http://my2.raceresult.com/details/results.php?sl=6.14586.de.0.Teilnehmerlisten%7CZieleinlaufliste&amp;pp=313" TargetMode="External" /><Relationship Id="rId32" Type="http://schemas.openxmlformats.org/officeDocument/2006/relationships/hyperlink" Target="http://my2.raceresult.com/details/results.php?sl=6.14586.de.0.Teilnehmerlisten%7CZieleinlaufliste&amp;pp=343" TargetMode="External" /><Relationship Id="rId33" Type="http://schemas.openxmlformats.org/officeDocument/2006/relationships/hyperlink" Target="http://my2.raceresult.com/details/results.php?sl=6.14586.de.0.Teilnehmerlisten%7CZieleinlaufliste&amp;pp=229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49"/>
  <sheetViews>
    <sheetView showGridLines="0" tabSelected="1" zoomScalePageLayoutView="0" workbookViewId="0" topLeftCell="A1">
      <pane xSplit="10" ySplit="2" topLeftCell="K135" activePane="bottomRight" state="frozen"/>
      <selection pane="topLeft" activeCell="A1" sqref="A1:L1"/>
      <selection pane="topRight" activeCell="A1" sqref="A1:L1"/>
      <selection pane="bottomLeft" activeCell="A1" sqref="A1:L1"/>
      <selection pane="bottomRight" activeCell="A101" sqref="A101:IV158"/>
    </sheetView>
  </sheetViews>
  <sheetFormatPr defaultColWidth="11.421875" defaultRowHeight="12.75"/>
  <cols>
    <col min="1" max="1" width="4.7109375" style="7" customWidth="1"/>
    <col min="2" max="6" width="4.7109375" style="6" customWidth="1"/>
    <col min="7" max="7" width="12.28125" style="3" bestFit="1" customWidth="1"/>
    <col min="8" max="8" width="11.57421875" style="3" bestFit="1" customWidth="1"/>
    <col min="9" max="9" width="6.00390625" style="17" bestFit="1" customWidth="1"/>
    <col min="10" max="10" width="20.7109375" style="3" customWidth="1"/>
    <col min="11" max="18" width="3.00390625" style="3" bestFit="1" customWidth="1"/>
    <col min="19" max="19" width="3.140625" style="3" customWidth="1"/>
    <col min="20" max="45" width="3.00390625" style="3" bestFit="1" customWidth="1"/>
    <col min="46" max="46" width="3.7109375" style="3" customWidth="1"/>
    <col min="47" max="16384" width="11.421875" style="3" customWidth="1"/>
  </cols>
  <sheetData>
    <row r="1" spans="1:45" s="5" customFormat="1" ht="18.75">
      <c r="A1" s="60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7" s="13" customFormat="1" ht="108.75">
      <c r="A2" s="8" t="s">
        <v>39</v>
      </c>
      <c r="B2" s="9" t="s">
        <v>38</v>
      </c>
      <c r="C2" s="10" t="s">
        <v>37</v>
      </c>
      <c r="D2" s="10" t="s">
        <v>64</v>
      </c>
      <c r="E2" s="10" t="s">
        <v>36</v>
      </c>
      <c r="F2" s="11" t="s">
        <v>35</v>
      </c>
      <c r="G2" s="12" t="s">
        <v>34</v>
      </c>
      <c r="H2" s="12" t="s">
        <v>33</v>
      </c>
      <c r="I2" s="15" t="s">
        <v>32</v>
      </c>
      <c r="J2" s="12" t="s">
        <v>31</v>
      </c>
      <c r="K2" s="55" t="s">
        <v>30</v>
      </c>
      <c r="L2" s="55" t="s">
        <v>28</v>
      </c>
      <c r="M2" s="55" t="s">
        <v>27</v>
      </c>
      <c r="N2" s="55" t="s">
        <v>29</v>
      </c>
      <c r="O2" s="55" t="s">
        <v>26</v>
      </c>
      <c r="P2" s="55" t="s">
        <v>25</v>
      </c>
      <c r="Q2" s="55" t="s">
        <v>24</v>
      </c>
      <c r="R2" s="56" t="s">
        <v>65</v>
      </c>
      <c r="S2" s="55" t="s">
        <v>66</v>
      </c>
      <c r="T2" s="55" t="s">
        <v>23</v>
      </c>
      <c r="U2" s="55" t="s">
        <v>20</v>
      </c>
      <c r="V2" s="55" t="s">
        <v>22</v>
      </c>
      <c r="W2" s="55" t="s">
        <v>21</v>
      </c>
      <c r="X2" s="56" t="s">
        <v>67</v>
      </c>
      <c r="Y2" s="55" t="s">
        <v>19</v>
      </c>
      <c r="Z2" s="55" t="s">
        <v>17</v>
      </c>
      <c r="AA2" s="55" t="s">
        <v>16</v>
      </c>
      <c r="AB2" s="55" t="s">
        <v>15</v>
      </c>
      <c r="AC2" s="55" t="s">
        <v>18</v>
      </c>
      <c r="AD2" s="55" t="s">
        <v>14</v>
      </c>
      <c r="AE2" s="55" t="s">
        <v>13</v>
      </c>
      <c r="AF2" s="55" t="s">
        <v>12</v>
      </c>
      <c r="AG2" s="55" t="s">
        <v>11</v>
      </c>
      <c r="AH2" s="55" t="s">
        <v>10</v>
      </c>
      <c r="AI2" s="55" t="s">
        <v>8</v>
      </c>
      <c r="AJ2" s="55" t="s">
        <v>9</v>
      </c>
      <c r="AK2" s="55" t="s">
        <v>7</v>
      </c>
      <c r="AL2" s="55" t="s">
        <v>6</v>
      </c>
      <c r="AM2" s="55" t="s">
        <v>5</v>
      </c>
      <c r="AN2" s="55" t="s">
        <v>4</v>
      </c>
      <c r="AO2" s="55" t="s">
        <v>3</v>
      </c>
      <c r="AP2" s="55" t="s">
        <v>2</v>
      </c>
      <c r="AQ2" s="56" t="s">
        <v>40</v>
      </c>
      <c r="AR2" s="55" t="s">
        <v>1</v>
      </c>
      <c r="AS2" s="55" t="s">
        <v>0</v>
      </c>
      <c r="AT2" s="55" t="s">
        <v>68</v>
      </c>
      <c r="AU2" s="57"/>
    </row>
    <row r="3" spans="1:45" s="23" customFormat="1" ht="13.5" customHeight="1">
      <c r="A3" s="2">
        <v>1</v>
      </c>
      <c r="B3" s="18">
        <f aca="true" t="shared" si="0" ref="B3:B13">SUM(K3:AS3)</f>
        <v>961</v>
      </c>
      <c r="C3" s="18">
        <f aca="true" t="shared" si="1" ref="C3:C13">COUNT(K3:AS3)</f>
        <v>21</v>
      </c>
      <c r="D3" s="18">
        <f aca="true" t="shared" si="2" ref="D3:D13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18">
        <f aca="true" t="shared" si="3" ref="E3:E13">IF(COUNT(K3:AT3)&lt;11,IF(COUNT(K3:AT3)&gt;6,(COUNT(K3:AT3)-7),0)*20,80)</f>
        <v>80</v>
      </c>
      <c r="F3" s="19">
        <f aca="true" t="shared" si="4" ref="F3:F13">D3+E3</f>
        <v>430</v>
      </c>
      <c r="G3" s="20" t="s">
        <v>41</v>
      </c>
      <c r="H3" s="21" t="s">
        <v>60</v>
      </c>
      <c r="I3" s="22">
        <v>2002</v>
      </c>
      <c r="J3" s="20" t="s">
        <v>42</v>
      </c>
      <c r="K3" s="1">
        <v>42</v>
      </c>
      <c r="L3" s="1">
        <v>21</v>
      </c>
      <c r="M3" s="1"/>
      <c r="N3" s="1">
        <v>17</v>
      </c>
      <c r="O3" s="1"/>
      <c r="P3" s="1">
        <v>50</v>
      </c>
      <c r="Q3" s="1">
        <v>46</v>
      </c>
      <c r="R3" s="1"/>
      <c r="S3" s="1"/>
      <c r="T3" s="1"/>
      <c r="U3" s="1">
        <v>50</v>
      </c>
      <c r="V3" s="1">
        <v>47</v>
      </c>
      <c r="W3" s="1">
        <v>50</v>
      </c>
      <c r="X3" s="1">
        <v>49</v>
      </c>
      <c r="Y3" s="1">
        <v>50</v>
      </c>
      <c r="Z3" s="1">
        <v>46</v>
      </c>
      <c r="AA3" s="1"/>
      <c r="AB3" s="1">
        <v>49</v>
      </c>
      <c r="AC3" s="1">
        <v>50</v>
      </c>
      <c r="AD3" s="1">
        <v>49</v>
      </c>
      <c r="AE3" s="1"/>
      <c r="AF3" s="1"/>
      <c r="AG3" s="1">
        <v>50</v>
      </c>
      <c r="AH3" s="1"/>
      <c r="AI3" s="2">
        <v>49</v>
      </c>
      <c r="AJ3" s="1">
        <v>50</v>
      </c>
      <c r="AK3" s="1">
        <v>50</v>
      </c>
      <c r="AL3" s="1"/>
      <c r="AM3" s="1"/>
      <c r="AN3" s="1">
        <v>50</v>
      </c>
      <c r="AO3" s="1"/>
      <c r="AP3" s="1">
        <v>50</v>
      </c>
      <c r="AQ3" s="1"/>
      <c r="AR3" s="1">
        <v>46</v>
      </c>
      <c r="AS3" s="1"/>
    </row>
    <row r="4" spans="1:46" s="23" customFormat="1" ht="13.5" customHeight="1">
      <c r="A4" s="2">
        <v>2</v>
      </c>
      <c r="B4" s="18">
        <f t="shared" si="0"/>
        <v>703</v>
      </c>
      <c r="C4" s="18">
        <f t="shared" si="1"/>
        <v>15</v>
      </c>
      <c r="D4" s="18">
        <f t="shared" si="2"/>
        <v>345</v>
      </c>
      <c r="E4" s="18">
        <f t="shared" si="3"/>
        <v>80</v>
      </c>
      <c r="F4" s="19">
        <f t="shared" si="4"/>
        <v>425</v>
      </c>
      <c r="G4" s="25" t="s">
        <v>130</v>
      </c>
      <c r="H4" s="25" t="s">
        <v>129</v>
      </c>
      <c r="I4" s="26">
        <v>2002</v>
      </c>
      <c r="J4" s="25" t="s">
        <v>141</v>
      </c>
      <c r="K4" s="27"/>
      <c r="L4" s="27"/>
      <c r="M4" s="27"/>
      <c r="N4" s="27"/>
      <c r="O4" s="27"/>
      <c r="P4" s="27"/>
      <c r="Q4" s="27">
        <v>49</v>
      </c>
      <c r="R4" s="27"/>
      <c r="S4" s="27"/>
      <c r="T4" s="27">
        <v>50</v>
      </c>
      <c r="U4" s="27"/>
      <c r="V4" s="27">
        <v>46</v>
      </c>
      <c r="W4" s="27">
        <v>49</v>
      </c>
      <c r="X4" s="27"/>
      <c r="Y4" s="27"/>
      <c r="Z4" s="27">
        <v>39</v>
      </c>
      <c r="AA4" s="27">
        <v>48</v>
      </c>
      <c r="AB4" s="27"/>
      <c r="AC4" s="27"/>
      <c r="AD4" s="27">
        <v>48</v>
      </c>
      <c r="AE4" s="27">
        <v>46</v>
      </c>
      <c r="AF4" s="27"/>
      <c r="AG4" s="27"/>
      <c r="AH4" s="27">
        <v>45</v>
      </c>
      <c r="AI4" s="24">
        <v>50</v>
      </c>
      <c r="AJ4" s="27"/>
      <c r="AK4" s="27"/>
      <c r="AL4" s="27">
        <v>48</v>
      </c>
      <c r="AM4" s="27">
        <v>43</v>
      </c>
      <c r="AN4" s="27">
        <v>47</v>
      </c>
      <c r="AO4" s="27"/>
      <c r="AP4" s="27"/>
      <c r="AQ4" s="27"/>
      <c r="AR4" s="27">
        <v>45</v>
      </c>
      <c r="AS4" s="27">
        <v>50</v>
      </c>
      <c r="AT4" s="27">
        <v>49</v>
      </c>
    </row>
    <row r="5" spans="1:45" s="23" customFormat="1" ht="13.5" customHeight="1">
      <c r="A5" s="2">
        <v>3</v>
      </c>
      <c r="B5" s="18">
        <f t="shared" si="0"/>
        <v>808</v>
      </c>
      <c r="C5" s="18">
        <f t="shared" si="1"/>
        <v>18</v>
      </c>
      <c r="D5" s="18">
        <f t="shared" si="2"/>
        <v>340</v>
      </c>
      <c r="E5" s="18">
        <f t="shared" si="3"/>
        <v>80</v>
      </c>
      <c r="F5" s="19">
        <f t="shared" si="4"/>
        <v>420</v>
      </c>
      <c r="G5" s="20" t="s">
        <v>61</v>
      </c>
      <c r="H5" s="21" t="s">
        <v>62</v>
      </c>
      <c r="I5" s="22">
        <v>2003</v>
      </c>
      <c r="J5" s="20" t="s">
        <v>44</v>
      </c>
      <c r="K5" s="1">
        <v>38</v>
      </c>
      <c r="L5" s="1"/>
      <c r="M5" s="1"/>
      <c r="N5" s="1"/>
      <c r="O5" s="1">
        <v>41</v>
      </c>
      <c r="P5" s="1"/>
      <c r="Q5" s="1"/>
      <c r="R5" s="1"/>
      <c r="S5" s="1"/>
      <c r="T5" s="1">
        <v>49</v>
      </c>
      <c r="U5" s="1">
        <v>47</v>
      </c>
      <c r="V5" s="1">
        <v>49</v>
      </c>
      <c r="W5" s="1">
        <v>48</v>
      </c>
      <c r="X5" s="1"/>
      <c r="Y5" s="1">
        <v>48</v>
      </c>
      <c r="Z5" s="1">
        <v>40</v>
      </c>
      <c r="AA5" s="1">
        <v>46</v>
      </c>
      <c r="AB5" s="1">
        <v>43</v>
      </c>
      <c r="AC5" s="1">
        <v>46</v>
      </c>
      <c r="AD5" s="1"/>
      <c r="AE5" s="1"/>
      <c r="AF5" s="1"/>
      <c r="AG5" s="1"/>
      <c r="AH5" s="1">
        <v>44</v>
      </c>
      <c r="AI5" s="1">
        <v>50</v>
      </c>
      <c r="AJ5" s="1">
        <v>48</v>
      </c>
      <c r="AK5" s="1">
        <v>48</v>
      </c>
      <c r="AL5" s="1"/>
      <c r="AM5" s="1">
        <v>35</v>
      </c>
      <c r="AN5" s="1">
        <v>40</v>
      </c>
      <c r="AO5" s="1"/>
      <c r="AP5" s="1">
        <v>48</v>
      </c>
      <c r="AQ5" s="1"/>
      <c r="AR5" s="1"/>
      <c r="AS5" s="1"/>
    </row>
    <row r="6" spans="1:45" s="23" customFormat="1" ht="13.5" customHeight="1">
      <c r="A6" s="2"/>
      <c r="B6" s="18"/>
      <c r="C6" s="18"/>
      <c r="D6" s="18"/>
      <c r="E6" s="18"/>
      <c r="F6" s="19"/>
      <c r="G6" s="20"/>
      <c r="H6" s="21"/>
      <c r="I6" s="22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3" customFormat="1" ht="13.5" customHeight="1">
      <c r="A7" s="2"/>
      <c r="B7" s="18"/>
      <c r="C7" s="18"/>
      <c r="D7" s="18"/>
      <c r="E7" s="18"/>
      <c r="F7" s="19"/>
      <c r="G7" s="20"/>
      <c r="H7" s="21"/>
      <c r="I7" s="22"/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6" s="23" customFormat="1" ht="13.5" customHeight="1">
      <c r="A8" s="1">
        <v>4</v>
      </c>
      <c r="B8" s="18">
        <f t="shared" si="0"/>
        <v>296</v>
      </c>
      <c r="C8" s="18">
        <f t="shared" si="1"/>
        <v>6</v>
      </c>
      <c r="D8" s="18">
        <f t="shared" si="2"/>
        <v>296</v>
      </c>
      <c r="E8" s="18">
        <f t="shared" si="3"/>
        <v>0</v>
      </c>
      <c r="F8" s="19">
        <f t="shared" si="4"/>
        <v>296</v>
      </c>
      <c r="G8" s="14" t="s">
        <v>85</v>
      </c>
      <c r="H8" s="21" t="s">
        <v>86</v>
      </c>
      <c r="I8" s="16" t="s">
        <v>74</v>
      </c>
      <c r="J8" s="14" t="s">
        <v>154</v>
      </c>
      <c r="K8" s="27"/>
      <c r="L8" s="1">
        <v>46</v>
      </c>
      <c r="M8" s="27"/>
      <c r="N8" s="27"/>
      <c r="O8" s="27"/>
      <c r="P8" s="27"/>
      <c r="Q8" s="27"/>
      <c r="R8" s="27"/>
      <c r="S8" s="27"/>
      <c r="T8" s="24">
        <v>50</v>
      </c>
      <c r="U8" s="27"/>
      <c r="V8" s="27">
        <v>50</v>
      </c>
      <c r="W8" s="27"/>
      <c r="X8" s="27">
        <v>50</v>
      </c>
      <c r="Y8" s="27"/>
      <c r="Z8" s="27">
        <v>50</v>
      </c>
      <c r="AA8" s="27"/>
      <c r="AB8" s="27"/>
      <c r="AC8" s="41">
        <v>50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s="23" customFormat="1" ht="13.5" customHeight="1">
      <c r="A9" s="1">
        <v>5</v>
      </c>
      <c r="B9" s="18">
        <f t="shared" si="0"/>
        <v>249</v>
      </c>
      <c r="C9" s="18">
        <f t="shared" si="1"/>
        <v>5</v>
      </c>
      <c r="D9" s="18">
        <f t="shared" si="2"/>
        <v>249</v>
      </c>
      <c r="E9" s="18">
        <f t="shared" si="3"/>
        <v>0</v>
      </c>
      <c r="F9" s="19">
        <f t="shared" si="4"/>
        <v>249</v>
      </c>
      <c r="G9" s="43" t="s">
        <v>210</v>
      </c>
      <c r="H9" s="43" t="s">
        <v>211</v>
      </c>
      <c r="I9" s="43">
        <v>2002</v>
      </c>
      <c r="J9" s="43" t="s">
        <v>212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50</v>
      </c>
      <c r="AB9" s="3">
        <v>50</v>
      </c>
      <c r="AC9" s="6">
        <v>50</v>
      </c>
      <c r="AD9" s="3">
        <v>50</v>
      </c>
      <c r="AE9" s="3">
        <v>49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23" customFormat="1" ht="13.5" customHeight="1">
      <c r="A10" s="1">
        <v>6</v>
      </c>
      <c r="B10" s="18">
        <f t="shared" si="0"/>
        <v>242</v>
      </c>
      <c r="C10" s="18">
        <f t="shared" si="1"/>
        <v>5</v>
      </c>
      <c r="D10" s="18">
        <f t="shared" si="2"/>
        <v>242</v>
      </c>
      <c r="E10" s="18">
        <f t="shared" si="3"/>
        <v>0</v>
      </c>
      <c r="F10" s="19">
        <f t="shared" si="4"/>
        <v>242</v>
      </c>
      <c r="G10" s="28" t="s">
        <v>117</v>
      </c>
      <c r="H10" s="28" t="s">
        <v>118</v>
      </c>
      <c r="I10" s="29">
        <v>2003</v>
      </c>
      <c r="J10" s="30" t="s">
        <v>40</v>
      </c>
      <c r="K10" s="27"/>
      <c r="L10" s="27"/>
      <c r="M10" s="27"/>
      <c r="N10" s="27"/>
      <c r="O10" s="27"/>
      <c r="P10" s="27"/>
      <c r="Q10" s="27">
        <v>47</v>
      </c>
      <c r="R10" s="27"/>
      <c r="S10" s="27"/>
      <c r="T10" s="24">
        <v>49</v>
      </c>
      <c r="U10" s="27"/>
      <c r="V10" s="24">
        <v>49</v>
      </c>
      <c r="W10" s="27"/>
      <c r="X10" s="27"/>
      <c r="Y10" s="27"/>
      <c r="Z10" s="27"/>
      <c r="AA10" s="27">
        <v>49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>
        <v>48</v>
      </c>
      <c r="AS10" s="27"/>
      <c r="AT10" s="27"/>
    </row>
    <row r="11" spans="1:46" s="23" customFormat="1" ht="13.5" customHeight="1">
      <c r="A11" s="1">
        <v>7</v>
      </c>
      <c r="B11" s="18">
        <f t="shared" si="0"/>
        <v>231</v>
      </c>
      <c r="C11" s="18">
        <f t="shared" si="1"/>
        <v>5</v>
      </c>
      <c r="D11" s="18">
        <f t="shared" si="2"/>
        <v>231</v>
      </c>
      <c r="E11" s="18">
        <f t="shared" si="3"/>
        <v>0</v>
      </c>
      <c r="F11" s="19">
        <f t="shared" si="4"/>
        <v>231</v>
      </c>
      <c r="G11" s="28" t="s">
        <v>121</v>
      </c>
      <c r="H11" s="28" t="s">
        <v>122</v>
      </c>
      <c r="I11" s="29">
        <v>2002</v>
      </c>
      <c r="J11" s="30" t="s">
        <v>78</v>
      </c>
      <c r="K11" s="27"/>
      <c r="L11" s="27"/>
      <c r="M11" s="27"/>
      <c r="N11" s="27"/>
      <c r="O11" s="27"/>
      <c r="P11" s="27"/>
      <c r="Q11" s="27"/>
      <c r="R11" s="27"/>
      <c r="S11" s="27"/>
      <c r="T11" s="24">
        <v>46</v>
      </c>
      <c r="U11" s="27"/>
      <c r="V11" s="24">
        <v>46</v>
      </c>
      <c r="W11" s="27"/>
      <c r="X11" s="27"/>
      <c r="Y11" s="27"/>
      <c r="Z11" s="24">
        <v>49</v>
      </c>
      <c r="AA11" s="27">
        <v>44</v>
      </c>
      <c r="AB11" s="27"/>
      <c r="AC11" s="27"/>
      <c r="AD11" s="27"/>
      <c r="AE11" s="27">
        <v>46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23" customFormat="1" ht="13.5" customHeight="1">
      <c r="A12" s="1">
        <v>8</v>
      </c>
      <c r="B12" s="18">
        <f t="shared" si="0"/>
        <v>224</v>
      </c>
      <c r="C12" s="18">
        <f t="shared" si="1"/>
        <v>5</v>
      </c>
      <c r="D12" s="18">
        <f t="shared" si="2"/>
        <v>224</v>
      </c>
      <c r="E12" s="18">
        <f t="shared" si="3"/>
        <v>0</v>
      </c>
      <c r="F12" s="19">
        <f t="shared" si="4"/>
        <v>224</v>
      </c>
      <c r="G12" s="25" t="s">
        <v>144</v>
      </c>
      <c r="H12" s="25" t="s">
        <v>145</v>
      </c>
      <c r="I12" s="26">
        <v>2003</v>
      </c>
      <c r="J12" s="25" t="s">
        <v>146</v>
      </c>
      <c r="K12" s="27"/>
      <c r="L12" s="27"/>
      <c r="M12" s="27"/>
      <c r="N12" s="27"/>
      <c r="O12" s="27"/>
      <c r="P12" s="27"/>
      <c r="Q12" s="27">
        <v>45</v>
      </c>
      <c r="R12" s="27"/>
      <c r="S12" s="27"/>
      <c r="T12" s="27"/>
      <c r="U12" s="27"/>
      <c r="V12" s="27">
        <v>43</v>
      </c>
      <c r="W12" s="27"/>
      <c r="X12" s="27"/>
      <c r="Y12" s="27"/>
      <c r="Z12" s="27"/>
      <c r="AA12" s="27"/>
      <c r="AB12" s="27">
        <v>41</v>
      </c>
      <c r="AC12" s="27"/>
      <c r="AD12" s="27">
        <v>48</v>
      </c>
      <c r="AE12" s="27"/>
      <c r="AF12" s="27">
        <v>47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23" customFormat="1" ht="13.5" customHeight="1">
      <c r="A13" s="1">
        <v>9</v>
      </c>
      <c r="B13" s="18">
        <f t="shared" si="0"/>
        <v>209</v>
      </c>
      <c r="C13" s="18">
        <f t="shared" si="1"/>
        <v>5</v>
      </c>
      <c r="D13" s="18">
        <f t="shared" si="2"/>
        <v>209</v>
      </c>
      <c r="E13" s="18">
        <f t="shared" si="3"/>
        <v>0</v>
      </c>
      <c r="F13" s="19">
        <f t="shared" si="4"/>
        <v>209</v>
      </c>
      <c r="G13" s="33" t="s">
        <v>114</v>
      </c>
      <c r="H13" s="33" t="s">
        <v>115</v>
      </c>
      <c r="I13" s="34">
        <v>2003</v>
      </c>
      <c r="J13" s="33" t="s">
        <v>116</v>
      </c>
      <c r="K13" s="27"/>
      <c r="L13" s="27"/>
      <c r="M13" s="27"/>
      <c r="N13" s="27"/>
      <c r="O13" s="27"/>
      <c r="P13" s="27">
        <v>46</v>
      </c>
      <c r="Q13" s="27">
        <v>44</v>
      </c>
      <c r="R13" s="27"/>
      <c r="S13" s="27"/>
      <c r="T13" s="27"/>
      <c r="U13" s="27"/>
      <c r="V13" s="27"/>
      <c r="W13" s="27"/>
      <c r="X13" s="27"/>
      <c r="Y13" s="27">
        <v>36</v>
      </c>
      <c r="Z13" s="27"/>
      <c r="AA13" s="27">
        <v>39</v>
      </c>
      <c r="AB13" s="27"/>
      <c r="AC13" s="27">
        <v>44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23" customFormat="1" ht="13.5" customHeight="1">
      <c r="A14" s="1"/>
      <c r="B14" s="18">
        <f aca="true" t="shared" si="5" ref="B14:B45">SUM(K14:AS14)</f>
        <v>194</v>
      </c>
      <c r="C14" s="18">
        <f aca="true" t="shared" si="6" ref="C14:C41">COUNT(K14:AS14)</f>
        <v>4</v>
      </c>
      <c r="D14" s="18">
        <f aca="true" t="shared" si="7" ref="D14:D45">IF(COUNT(K14:AT14)&gt;0,LARGE(K14:AT14,1),0)+IF(COUNT(K14:AT14)&gt;1,LARGE(K14:AT14,2),0)+IF(COUNT(K14:AT14)&gt;2,LARGE(K14:AT14,3),0)+IF(COUNT(K14:AT14)&gt;3,LARGE(K14:AT14,4),0)+IF(COUNT(K14:AT14)&gt;4,LARGE(K14:AT14,5),0)+IF(COUNT(K14:AT14)&gt;5,LARGE(K14:AT14,6),0)+IF(COUNT(K14:AT14)&gt;6,LARGE(K14:AT14,7),0)</f>
        <v>194</v>
      </c>
      <c r="E14" s="18">
        <f aca="true" t="shared" si="8" ref="E14:E41">IF(COUNT(K14:AT14)&lt;11,IF(COUNT(K14:AT14)&gt;6,(COUNT(K14:AT14)-7),0)*20,80)</f>
        <v>0</v>
      </c>
      <c r="F14" s="19">
        <f aca="true" t="shared" si="9" ref="F14:F45">D14+E14</f>
        <v>194</v>
      </c>
      <c r="G14" s="35" t="s">
        <v>182</v>
      </c>
      <c r="H14" s="35" t="s">
        <v>183</v>
      </c>
      <c r="I14" s="40">
        <v>2003</v>
      </c>
      <c r="J14" s="40" t="s">
        <v>184</v>
      </c>
      <c r="K14" s="27">
        <v>50</v>
      </c>
      <c r="L14" s="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4">
        <v>50</v>
      </c>
      <c r="Z14" s="27"/>
      <c r="AA14" s="27"/>
      <c r="AB14" s="27"/>
      <c r="AC14" s="27">
        <v>48</v>
      </c>
      <c r="AD14" s="27">
        <v>46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23" customFormat="1" ht="13.5" customHeight="1">
      <c r="A15" s="1"/>
      <c r="B15" s="18">
        <f t="shared" si="5"/>
        <v>190</v>
      </c>
      <c r="C15" s="18">
        <f t="shared" si="6"/>
        <v>4</v>
      </c>
      <c r="D15" s="18">
        <f t="shared" si="7"/>
        <v>190</v>
      </c>
      <c r="E15" s="18">
        <f t="shared" si="8"/>
        <v>0</v>
      </c>
      <c r="F15" s="19">
        <f t="shared" si="9"/>
        <v>190</v>
      </c>
      <c r="G15" s="37" t="s">
        <v>155</v>
      </c>
      <c r="H15" s="37" t="s">
        <v>156</v>
      </c>
      <c r="I15" s="37">
        <v>2003</v>
      </c>
      <c r="J15" s="37" t="s">
        <v>157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4">
        <v>44</v>
      </c>
      <c r="W15" s="27"/>
      <c r="X15" s="27">
        <v>49</v>
      </c>
      <c r="Y15" s="27"/>
      <c r="Z15" s="24">
        <v>48</v>
      </c>
      <c r="AA15" s="27"/>
      <c r="AB15" s="27"/>
      <c r="AC15" s="27"/>
      <c r="AD15" s="27">
        <v>49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23" customFormat="1" ht="13.5" customHeight="1">
      <c r="A16" s="1"/>
      <c r="B16" s="18">
        <f t="shared" si="5"/>
        <v>188</v>
      </c>
      <c r="C16" s="18">
        <f t="shared" si="6"/>
        <v>4</v>
      </c>
      <c r="D16" s="18">
        <f t="shared" si="7"/>
        <v>188</v>
      </c>
      <c r="E16" s="18">
        <f t="shared" si="8"/>
        <v>0</v>
      </c>
      <c r="F16" s="19">
        <f t="shared" si="9"/>
        <v>188</v>
      </c>
      <c r="G16" s="38" t="s">
        <v>93</v>
      </c>
      <c r="H16" s="38" t="s">
        <v>94</v>
      </c>
      <c r="I16" s="38">
        <v>2003</v>
      </c>
      <c r="J16" s="38" t="s">
        <v>78</v>
      </c>
      <c r="K16" s="3"/>
      <c r="L16" s="3">
        <v>40</v>
      </c>
      <c r="M16" s="3"/>
      <c r="N16" s="3"/>
      <c r="O16" s="3"/>
      <c r="P16" s="3"/>
      <c r="Q16" s="3"/>
      <c r="R16" s="3"/>
      <c r="S16" s="3"/>
      <c r="T16" s="3"/>
      <c r="U16" s="3">
        <v>48</v>
      </c>
      <c r="V16" s="3"/>
      <c r="W16" s="3"/>
      <c r="X16" s="3"/>
      <c r="Y16" s="3"/>
      <c r="Z16" s="3"/>
      <c r="AA16" s="3">
        <v>50</v>
      </c>
      <c r="AB16" s="3"/>
      <c r="AC16" s="3"/>
      <c r="AD16" s="3"/>
      <c r="AE16" s="3">
        <v>50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23" customFormat="1" ht="13.5" customHeight="1">
      <c r="A17" s="1"/>
      <c r="B17" s="18">
        <f t="shared" si="5"/>
        <v>174</v>
      </c>
      <c r="C17" s="18">
        <f t="shared" si="6"/>
        <v>4</v>
      </c>
      <c r="D17" s="18">
        <f t="shared" si="7"/>
        <v>174</v>
      </c>
      <c r="E17" s="18">
        <f t="shared" si="8"/>
        <v>0</v>
      </c>
      <c r="F17" s="19">
        <f t="shared" si="9"/>
        <v>174</v>
      </c>
      <c r="G17" s="14" t="s">
        <v>96</v>
      </c>
      <c r="H17" s="21" t="s">
        <v>97</v>
      </c>
      <c r="I17" s="16" t="s">
        <v>74</v>
      </c>
      <c r="J17" s="14" t="s">
        <v>87</v>
      </c>
      <c r="K17" s="27"/>
      <c r="L17" s="1">
        <v>29</v>
      </c>
      <c r="M17" s="27"/>
      <c r="N17" s="27"/>
      <c r="O17" s="27"/>
      <c r="P17" s="27"/>
      <c r="Q17" s="27"/>
      <c r="R17" s="27"/>
      <c r="S17" s="27"/>
      <c r="T17" s="24">
        <v>48</v>
      </c>
      <c r="U17" s="27"/>
      <c r="V17" s="24">
        <v>48</v>
      </c>
      <c r="W17" s="27"/>
      <c r="X17" s="27"/>
      <c r="Y17" s="27"/>
      <c r="Z17" s="27">
        <v>49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23" customFormat="1" ht="13.5" customHeight="1">
      <c r="A18" s="1"/>
      <c r="B18" s="18">
        <f t="shared" si="5"/>
        <v>142</v>
      </c>
      <c r="C18" s="18">
        <f t="shared" si="6"/>
        <v>3</v>
      </c>
      <c r="D18" s="18">
        <f t="shared" si="7"/>
        <v>142</v>
      </c>
      <c r="E18" s="18">
        <f t="shared" si="8"/>
        <v>0</v>
      </c>
      <c r="F18" s="19">
        <f t="shared" si="9"/>
        <v>142</v>
      </c>
      <c r="G18" s="38" t="s">
        <v>131</v>
      </c>
      <c r="H18" s="38" t="s">
        <v>181</v>
      </c>
      <c r="I18" s="38">
        <v>2003</v>
      </c>
      <c r="J18" s="38" t="s">
        <v>116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46</v>
      </c>
      <c r="V18" s="3"/>
      <c r="W18" s="3"/>
      <c r="X18" s="3"/>
      <c r="Y18" s="3">
        <v>49</v>
      </c>
      <c r="Z18" s="3"/>
      <c r="AA18" s="3"/>
      <c r="AB18" s="3"/>
      <c r="AC18" s="3"/>
      <c r="AD18" s="3"/>
      <c r="AE18" s="3"/>
      <c r="AF18" s="3"/>
      <c r="AG18" s="3"/>
      <c r="AH18" s="3">
        <v>47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5" s="23" customFormat="1" ht="13.5" customHeight="1">
      <c r="A19" s="1"/>
      <c r="B19" s="18">
        <f t="shared" si="5"/>
        <v>134</v>
      </c>
      <c r="C19" s="18">
        <f t="shared" si="6"/>
        <v>3</v>
      </c>
      <c r="D19" s="18">
        <f t="shared" si="7"/>
        <v>134</v>
      </c>
      <c r="E19" s="18">
        <f t="shared" si="8"/>
        <v>0</v>
      </c>
      <c r="F19" s="19">
        <f t="shared" si="9"/>
        <v>134</v>
      </c>
      <c r="G19" s="31" t="s">
        <v>69</v>
      </c>
      <c r="H19" s="28" t="s">
        <v>70</v>
      </c>
      <c r="I19" s="32">
        <v>2003</v>
      </c>
      <c r="J19" s="31" t="s">
        <v>71</v>
      </c>
      <c r="K19" s="1"/>
      <c r="L19" s="1">
        <v>35</v>
      </c>
      <c r="M19" s="1">
        <v>50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49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6" s="23" customFormat="1" ht="13.5" customHeight="1">
      <c r="A20" s="1"/>
      <c r="B20" s="18">
        <f t="shared" si="5"/>
        <v>113</v>
      </c>
      <c r="C20" s="18">
        <f t="shared" si="6"/>
        <v>3</v>
      </c>
      <c r="D20" s="18">
        <f t="shared" si="7"/>
        <v>113</v>
      </c>
      <c r="E20" s="18">
        <f t="shared" si="8"/>
        <v>0</v>
      </c>
      <c r="F20" s="19">
        <f t="shared" si="9"/>
        <v>113</v>
      </c>
      <c r="G20" s="14" t="s">
        <v>98</v>
      </c>
      <c r="H20" s="21" t="s">
        <v>99</v>
      </c>
      <c r="I20" s="16" t="s">
        <v>91</v>
      </c>
      <c r="J20" s="14" t="s">
        <v>90</v>
      </c>
      <c r="K20" s="27"/>
      <c r="L20" s="1">
        <v>28</v>
      </c>
      <c r="M20" s="27"/>
      <c r="N20" s="27"/>
      <c r="O20" s="27">
        <v>40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>
        <v>45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23" customFormat="1" ht="13.5" customHeight="1">
      <c r="A21" s="1"/>
      <c r="B21" s="18">
        <f t="shared" si="5"/>
        <v>110</v>
      </c>
      <c r="C21" s="18">
        <f t="shared" si="6"/>
        <v>3</v>
      </c>
      <c r="D21" s="18">
        <f t="shared" si="7"/>
        <v>110</v>
      </c>
      <c r="E21" s="18">
        <f t="shared" si="8"/>
        <v>0</v>
      </c>
      <c r="F21" s="19">
        <f t="shared" si="9"/>
        <v>110</v>
      </c>
      <c r="G21" s="14" t="s">
        <v>93</v>
      </c>
      <c r="H21" s="21" t="s">
        <v>103</v>
      </c>
      <c r="I21" s="16" t="s">
        <v>91</v>
      </c>
      <c r="J21" s="14" t="s">
        <v>78</v>
      </c>
      <c r="K21" s="27"/>
      <c r="L21" s="1">
        <v>17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>
        <v>46</v>
      </c>
      <c r="AB21" s="27"/>
      <c r="AC21" s="27"/>
      <c r="AD21" s="27"/>
      <c r="AE21" s="27">
        <v>47</v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5" s="23" customFormat="1" ht="13.5" customHeight="1">
      <c r="A22" s="1"/>
      <c r="B22" s="18">
        <f t="shared" si="5"/>
        <v>99</v>
      </c>
      <c r="C22" s="18">
        <f t="shared" si="6"/>
        <v>2</v>
      </c>
      <c r="D22" s="18">
        <f t="shared" si="7"/>
        <v>99</v>
      </c>
      <c r="E22" s="18">
        <f t="shared" si="8"/>
        <v>0</v>
      </c>
      <c r="F22" s="19">
        <f t="shared" si="9"/>
        <v>99</v>
      </c>
      <c r="G22" s="14" t="s">
        <v>76</v>
      </c>
      <c r="H22" s="21" t="s">
        <v>77</v>
      </c>
      <c r="I22" s="16" t="s">
        <v>74</v>
      </c>
      <c r="J22" s="14" t="s">
        <v>78</v>
      </c>
      <c r="K22" s="1"/>
      <c r="L22" s="1">
        <v>49</v>
      </c>
      <c r="M22" s="1"/>
      <c r="N22" s="1"/>
      <c r="O22" s="1"/>
      <c r="P22" s="1"/>
      <c r="Q22" s="1"/>
      <c r="R22" s="1"/>
      <c r="S22" s="1"/>
      <c r="T22" s="2"/>
      <c r="U22" s="1"/>
      <c r="V22" s="1"/>
      <c r="W22" s="2"/>
      <c r="X22" s="1"/>
      <c r="Y22" s="1"/>
      <c r="Z22" s="1"/>
      <c r="AA22" s="1"/>
      <c r="AB22" s="1"/>
      <c r="AC22" s="1"/>
      <c r="AD22" s="1"/>
      <c r="AE22" s="1">
        <v>50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6" s="23" customFormat="1" ht="13.5" customHeight="1">
      <c r="A23" s="1"/>
      <c r="B23" s="18">
        <f t="shared" si="5"/>
        <v>98</v>
      </c>
      <c r="C23" s="18">
        <f t="shared" si="6"/>
        <v>2</v>
      </c>
      <c r="D23" s="18">
        <f t="shared" si="7"/>
        <v>98</v>
      </c>
      <c r="E23" s="18">
        <f t="shared" si="8"/>
        <v>0</v>
      </c>
      <c r="F23" s="19">
        <f t="shared" si="9"/>
        <v>98</v>
      </c>
      <c r="G23" s="39" t="s">
        <v>171</v>
      </c>
      <c r="H23" s="28"/>
      <c r="I23" s="39">
        <v>3</v>
      </c>
      <c r="J23" s="39" t="s">
        <v>172</v>
      </c>
      <c r="K23" s="27"/>
      <c r="L23" s="27"/>
      <c r="M23" s="27"/>
      <c r="N23" s="27"/>
      <c r="O23" s="27">
        <v>50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>
        <v>48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5" s="23" customFormat="1" ht="13.5" customHeight="1">
      <c r="A24" s="1"/>
      <c r="B24" s="18">
        <f t="shared" si="5"/>
        <v>98</v>
      </c>
      <c r="C24" s="18">
        <f t="shared" si="6"/>
        <v>2</v>
      </c>
      <c r="D24" s="18">
        <f t="shared" si="7"/>
        <v>98</v>
      </c>
      <c r="E24" s="18">
        <f t="shared" si="8"/>
        <v>0</v>
      </c>
      <c r="F24" s="19">
        <f t="shared" si="9"/>
        <v>98</v>
      </c>
      <c r="G24" s="20" t="s">
        <v>46</v>
      </c>
      <c r="H24" s="21" t="s">
        <v>47</v>
      </c>
      <c r="I24" s="22">
        <v>2003</v>
      </c>
      <c r="J24" s="20" t="s">
        <v>48</v>
      </c>
      <c r="K24" s="1">
        <v>49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49</v>
      </c>
      <c r="AL24" s="1"/>
      <c r="AM24" s="1"/>
      <c r="AN24" s="1"/>
      <c r="AO24" s="1"/>
      <c r="AP24" s="1"/>
      <c r="AQ24" s="1"/>
      <c r="AR24" s="1"/>
      <c r="AS24" s="1"/>
    </row>
    <row r="25" spans="1:25" s="27" customFormat="1" ht="13.5" customHeight="1">
      <c r="A25" s="1"/>
      <c r="B25" s="18">
        <f t="shared" si="5"/>
        <v>96</v>
      </c>
      <c r="C25" s="18">
        <f t="shared" si="6"/>
        <v>2</v>
      </c>
      <c r="D25" s="18">
        <f t="shared" si="7"/>
        <v>96</v>
      </c>
      <c r="E25" s="18">
        <f t="shared" si="8"/>
        <v>0</v>
      </c>
      <c r="F25" s="19">
        <f t="shared" si="9"/>
        <v>96</v>
      </c>
      <c r="G25" s="35" t="s">
        <v>199</v>
      </c>
      <c r="H25" s="35" t="s">
        <v>189</v>
      </c>
      <c r="I25" s="40">
        <v>2002</v>
      </c>
      <c r="J25" s="40" t="s">
        <v>193</v>
      </c>
      <c r="T25" s="24">
        <v>49</v>
      </c>
      <c r="Y25" s="41">
        <v>47</v>
      </c>
    </row>
    <row r="26" spans="1:46" s="27" customFormat="1" ht="13.5" customHeight="1">
      <c r="A26" s="1"/>
      <c r="B26" s="18">
        <f t="shared" si="5"/>
        <v>96</v>
      </c>
      <c r="C26" s="18">
        <f t="shared" si="6"/>
        <v>2</v>
      </c>
      <c r="D26" s="18">
        <f t="shared" si="7"/>
        <v>96</v>
      </c>
      <c r="E26" s="18">
        <f t="shared" si="8"/>
        <v>0</v>
      </c>
      <c r="F26" s="19">
        <f t="shared" si="9"/>
        <v>96</v>
      </c>
      <c r="G26" s="35" t="s">
        <v>258</v>
      </c>
      <c r="H26" s="40" t="s">
        <v>259</v>
      </c>
      <c r="I26" s="40">
        <v>2003</v>
      </c>
      <c r="J26" s="40" t="s">
        <v>260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47</v>
      </c>
      <c r="AM26" s="3"/>
      <c r="AN26" s="3">
        <v>49</v>
      </c>
      <c r="AO26" s="3"/>
      <c r="AP26" s="3"/>
      <c r="AQ26" s="3"/>
      <c r="AR26" s="3"/>
      <c r="AS26" s="3"/>
      <c r="AT26" s="3"/>
    </row>
    <row r="27" spans="1:46" s="27" customFormat="1" ht="13.5" customHeight="1">
      <c r="A27" s="1"/>
      <c r="B27" s="18">
        <f t="shared" si="5"/>
        <v>94</v>
      </c>
      <c r="C27" s="18">
        <f t="shared" si="6"/>
        <v>2</v>
      </c>
      <c r="D27" s="18">
        <f t="shared" si="7"/>
        <v>94</v>
      </c>
      <c r="E27" s="18">
        <f t="shared" si="8"/>
        <v>0</v>
      </c>
      <c r="F27" s="19">
        <f t="shared" si="9"/>
        <v>94</v>
      </c>
      <c r="G27" s="35" t="s">
        <v>261</v>
      </c>
      <c r="H27" s="40" t="s">
        <v>262</v>
      </c>
      <c r="I27" s="40">
        <v>2003</v>
      </c>
      <c r="J27" s="40" t="s">
        <v>257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>
        <v>46</v>
      </c>
      <c r="AM27" s="3"/>
      <c r="AN27" s="3">
        <v>48</v>
      </c>
      <c r="AO27" s="3"/>
      <c r="AP27" s="3"/>
      <c r="AQ27" s="3"/>
      <c r="AR27" s="3"/>
      <c r="AS27" s="3"/>
      <c r="AT27" s="3"/>
    </row>
    <row r="28" spans="1:22" s="27" customFormat="1" ht="13.5" customHeight="1">
      <c r="A28" s="1"/>
      <c r="B28" s="18">
        <f t="shared" si="5"/>
        <v>92</v>
      </c>
      <c r="C28" s="18">
        <f t="shared" si="6"/>
        <v>2</v>
      </c>
      <c r="D28" s="18">
        <f t="shared" si="7"/>
        <v>92</v>
      </c>
      <c r="E28" s="18">
        <f t="shared" si="8"/>
        <v>0</v>
      </c>
      <c r="F28" s="19">
        <f t="shared" si="9"/>
        <v>92</v>
      </c>
      <c r="G28" s="31" t="s">
        <v>133</v>
      </c>
      <c r="H28" s="31" t="s">
        <v>134</v>
      </c>
      <c r="I28" s="32" t="s">
        <v>74</v>
      </c>
      <c r="J28" s="31" t="s">
        <v>127</v>
      </c>
      <c r="T28" s="27">
        <v>47</v>
      </c>
      <c r="V28" s="27">
        <v>45</v>
      </c>
    </row>
    <row r="29" spans="1:46" s="27" customFormat="1" ht="13.5" customHeight="1">
      <c r="A29" s="1"/>
      <c r="B29" s="18">
        <f t="shared" si="5"/>
        <v>91</v>
      </c>
      <c r="C29" s="18">
        <f t="shared" si="6"/>
        <v>2</v>
      </c>
      <c r="D29" s="18">
        <f t="shared" si="7"/>
        <v>91</v>
      </c>
      <c r="E29" s="18">
        <f t="shared" si="8"/>
        <v>0</v>
      </c>
      <c r="F29" s="19">
        <f t="shared" si="9"/>
        <v>91</v>
      </c>
      <c r="G29" s="20" t="s">
        <v>57</v>
      </c>
      <c r="H29" s="21" t="s">
        <v>58</v>
      </c>
      <c r="I29" s="22">
        <v>2002</v>
      </c>
      <c r="J29" s="20" t="s">
        <v>59</v>
      </c>
      <c r="K29" s="1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47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23"/>
    </row>
    <row r="30" spans="1:22" s="27" customFormat="1" ht="13.5" customHeight="1">
      <c r="A30" s="1"/>
      <c r="B30" s="18">
        <f t="shared" si="5"/>
        <v>91</v>
      </c>
      <c r="C30" s="18">
        <f t="shared" si="6"/>
        <v>2</v>
      </c>
      <c r="D30" s="18">
        <f t="shared" si="7"/>
        <v>91</v>
      </c>
      <c r="E30" s="18">
        <f t="shared" si="8"/>
        <v>0</v>
      </c>
      <c r="F30" s="19">
        <f t="shared" si="9"/>
        <v>91</v>
      </c>
      <c r="G30" s="28" t="s">
        <v>125</v>
      </c>
      <c r="H30" s="28" t="s">
        <v>126</v>
      </c>
      <c r="I30" s="29">
        <v>2003</v>
      </c>
      <c r="J30" s="30" t="s">
        <v>124</v>
      </c>
      <c r="T30" s="24">
        <v>44</v>
      </c>
      <c r="V30" s="24">
        <v>47</v>
      </c>
    </row>
    <row r="31" spans="1:21" s="27" customFormat="1" ht="13.5" customHeight="1">
      <c r="A31" s="1"/>
      <c r="B31" s="18">
        <f t="shared" si="5"/>
        <v>90</v>
      </c>
      <c r="C31" s="18">
        <f t="shared" si="6"/>
        <v>2</v>
      </c>
      <c r="D31" s="18">
        <f t="shared" si="7"/>
        <v>90</v>
      </c>
      <c r="E31" s="18">
        <f t="shared" si="8"/>
        <v>0</v>
      </c>
      <c r="F31" s="19">
        <f t="shared" si="9"/>
        <v>90</v>
      </c>
      <c r="G31" s="31" t="s">
        <v>136</v>
      </c>
      <c r="H31" s="31" t="s">
        <v>137</v>
      </c>
      <c r="I31" s="32" t="s">
        <v>74</v>
      </c>
      <c r="J31" s="31" t="s">
        <v>138</v>
      </c>
      <c r="T31" s="27">
        <v>45</v>
      </c>
      <c r="U31" s="27">
        <v>45</v>
      </c>
    </row>
    <row r="32" spans="1:22" s="27" customFormat="1" ht="13.5" customHeight="1">
      <c r="A32" s="1"/>
      <c r="B32" s="18">
        <f t="shared" si="5"/>
        <v>90</v>
      </c>
      <c r="C32" s="18">
        <f t="shared" si="6"/>
        <v>2</v>
      </c>
      <c r="D32" s="18">
        <f t="shared" si="7"/>
        <v>90</v>
      </c>
      <c r="E32" s="18">
        <f t="shared" si="8"/>
        <v>0</v>
      </c>
      <c r="F32" s="19">
        <f t="shared" si="9"/>
        <v>90</v>
      </c>
      <c r="G32" s="28" t="s">
        <v>119</v>
      </c>
      <c r="H32" s="28" t="s">
        <v>95</v>
      </c>
      <c r="I32" s="29">
        <v>2002</v>
      </c>
      <c r="J32" s="30" t="s">
        <v>120</v>
      </c>
      <c r="T32" s="24">
        <v>47</v>
      </c>
      <c r="V32" s="24">
        <v>43</v>
      </c>
    </row>
    <row r="33" spans="1:46" s="27" customFormat="1" ht="13.5" customHeight="1">
      <c r="A33" s="1"/>
      <c r="B33" s="18">
        <f t="shared" si="5"/>
        <v>87</v>
      </c>
      <c r="C33" s="18">
        <f t="shared" si="6"/>
        <v>2</v>
      </c>
      <c r="D33" s="18">
        <f t="shared" si="7"/>
        <v>87</v>
      </c>
      <c r="E33" s="18">
        <f t="shared" si="8"/>
        <v>0</v>
      </c>
      <c r="F33" s="19">
        <f t="shared" si="9"/>
        <v>87</v>
      </c>
      <c r="G33" s="35" t="s">
        <v>139</v>
      </c>
      <c r="H33" s="40" t="s">
        <v>263</v>
      </c>
      <c r="I33" s="40">
        <v>2002</v>
      </c>
      <c r="J33" s="40" t="s">
        <v>257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>
        <v>44</v>
      </c>
      <c r="AM33" s="3"/>
      <c r="AN33" s="3">
        <v>43</v>
      </c>
      <c r="AO33" s="3"/>
      <c r="AP33" s="3"/>
      <c r="AQ33" s="3"/>
      <c r="AR33" s="3"/>
      <c r="AS33" s="3"/>
      <c r="AT33" s="3"/>
    </row>
    <row r="34" spans="1:26" s="27" customFormat="1" ht="13.5" customHeight="1">
      <c r="A34" s="1"/>
      <c r="B34" s="18">
        <f t="shared" si="5"/>
        <v>82</v>
      </c>
      <c r="C34" s="18">
        <f t="shared" si="6"/>
        <v>2</v>
      </c>
      <c r="D34" s="18">
        <f t="shared" si="7"/>
        <v>82</v>
      </c>
      <c r="E34" s="18">
        <f t="shared" si="8"/>
        <v>0</v>
      </c>
      <c r="F34" s="19">
        <f t="shared" si="9"/>
        <v>82</v>
      </c>
      <c r="G34" s="31" t="s">
        <v>128</v>
      </c>
      <c r="H34" s="31" t="s">
        <v>135</v>
      </c>
      <c r="I34" s="32" t="s">
        <v>91</v>
      </c>
      <c r="J34" s="31" t="s">
        <v>44</v>
      </c>
      <c r="T34" s="27">
        <v>46</v>
      </c>
      <c r="Z34" s="27">
        <v>36</v>
      </c>
    </row>
    <row r="35" spans="1:15" s="27" customFormat="1" ht="13.5" customHeight="1">
      <c r="A35" s="1"/>
      <c r="B35" s="18">
        <f t="shared" si="5"/>
        <v>80</v>
      </c>
      <c r="C35" s="18">
        <f t="shared" si="6"/>
        <v>2</v>
      </c>
      <c r="D35" s="18">
        <f t="shared" si="7"/>
        <v>80</v>
      </c>
      <c r="E35" s="18">
        <f t="shared" si="8"/>
        <v>0</v>
      </c>
      <c r="F35" s="19">
        <f t="shared" si="9"/>
        <v>80</v>
      </c>
      <c r="G35" s="14" t="s">
        <v>88</v>
      </c>
      <c r="H35" s="21" t="s">
        <v>89</v>
      </c>
      <c r="I35" s="16" t="s">
        <v>74</v>
      </c>
      <c r="J35" s="14" t="s">
        <v>90</v>
      </c>
      <c r="L35" s="1">
        <v>45</v>
      </c>
      <c r="O35" s="27">
        <v>35</v>
      </c>
    </row>
    <row r="36" spans="1:15" s="27" customFormat="1" ht="13.5" customHeight="1">
      <c r="A36" s="1"/>
      <c r="B36" s="18">
        <f t="shared" si="5"/>
        <v>59</v>
      </c>
      <c r="C36" s="18">
        <f t="shared" si="6"/>
        <v>2</v>
      </c>
      <c r="D36" s="18">
        <f t="shared" si="7"/>
        <v>59</v>
      </c>
      <c r="E36" s="18">
        <f t="shared" si="8"/>
        <v>0</v>
      </c>
      <c r="F36" s="19">
        <f t="shared" si="9"/>
        <v>59</v>
      </c>
      <c r="G36" s="14" t="s">
        <v>101</v>
      </c>
      <c r="H36" s="21" t="s">
        <v>102</v>
      </c>
      <c r="I36" s="16" t="s">
        <v>74</v>
      </c>
      <c r="J36" s="14" t="s">
        <v>92</v>
      </c>
      <c r="L36" s="1">
        <v>25</v>
      </c>
      <c r="O36" s="27">
        <v>34</v>
      </c>
    </row>
    <row r="37" spans="1:20" s="27" customFormat="1" ht="13.5" customHeight="1">
      <c r="A37" s="1"/>
      <c r="B37" s="18">
        <f t="shared" si="5"/>
        <v>57</v>
      </c>
      <c r="C37" s="18">
        <f t="shared" si="6"/>
        <v>2</v>
      </c>
      <c r="D37" s="18">
        <f t="shared" si="7"/>
        <v>57</v>
      </c>
      <c r="E37" s="18">
        <f t="shared" si="8"/>
        <v>0</v>
      </c>
      <c r="F37" s="19">
        <f t="shared" si="9"/>
        <v>57</v>
      </c>
      <c r="G37" s="14" t="s">
        <v>104</v>
      </c>
      <c r="H37" s="21" t="s">
        <v>105</v>
      </c>
      <c r="I37" s="16" t="s">
        <v>91</v>
      </c>
      <c r="J37" s="14" t="s">
        <v>100</v>
      </c>
      <c r="L37" s="1">
        <v>13</v>
      </c>
      <c r="T37" s="27">
        <v>44</v>
      </c>
    </row>
    <row r="38" spans="1:46" s="27" customFormat="1" ht="13.5" customHeight="1">
      <c r="A38" s="1"/>
      <c r="B38" s="18">
        <f t="shared" si="5"/>
        <v>50</v>
      </c>
      <c r="C38" s="18">
        <f t="shared" si="6"/>
        <v>1</v>
      </c>
      <c r="D38" s="18">
        <f t="shared" si="7"/>
        <v>50</v>
      </c>
      <c r="E38" s="18">
        <f t="shared" si="8"/>
        <v>0</v>
      </c>
      <c r="F38" s="19">
        <f t="shared" si="9"/>
        <v>50</v>
      </c>
      <c r="G38" s="50" t="s">
        <v>267</v>
      </c>
      <c r="H38" s="50" t="s">
        <v>189</v>
      </c>
      <c r="I38" s="50">
        <v>2002</v>
      </c>
      <c r="J38" s="50" t="s">
        <v>268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6">
        <v>50</v>
      </c>
      <c r="AO38" s="3"/>
      <c r="AP38" s="3"/>
      <c r="AQ38" s="3"/>
      <c r="AR38" s="3"/>
      <c r="AS38" s="3"/>
      <c r="AT38" s="3"/>
    </row>
    <row r="39" spans="1:17" s="27" customFormat="1" ht="13.5" customHeight="1">
      <c r="A39" s="1"/>
      <c r="B39" s="18">
        <f t="shared" si="5"/>
        <v>50</v>
      </c>
      <c r="C39" s="18">
        <f t="shared" si="6"/>
        <v>1</v>
      </c>
      <c r="D39" s="18">
        <f t="shared" si="7"/>
        <v>50</v>
      </c>
      <c r="E39" s="18">
        <f t="shared" si="8"/>
        <v>0</v>
      </c>
      <c r="F39" s="19">
        <f t="shared" si="9"/>
        <v>50</v>
      </c>
      <c r="G39" s="25" t="s">
        <v>139</v>
      </c>
      <c r="H39" s="25" t="s">
        <v>140</v>
      </c>
      <c r="I39" s="26">
        <v>2003</v>
      </c>
      <c r="J39" s="25" t="s">
        <v>124</v>
      </c>
      <c r="Q39" s="27">
        <v>50</v>
      </c>
    </row>
    <row r="40" spans="1:46" s="27" customFormat="1" ht="13.5" customHeight="1">
      <c r="A40" s="1"/>
      <c r="B40" s="18">
        <f t="shared" si="5"/>
        <v>50</v>
      </c>
      <c r="C40" s="18">
        <f t="shared" si="6"/>
        <v>1</v>
      </c>
      <c r="D40" s="18">
        <f t="shared" si="7"/>
        <v>50</v>
      </c>
      <c r="E40" s="18">
        <f t="shared" si="8"/>
        <v>0</v>
      </c>
      <c r="F40" s="19">
        <f t="shared" si="9"/>
        <v>50</v>
      </c>
      <c r="G40" s="35" t="s">
        <v>223</v>
      </c>
      <c r="H40" s="35" t="s">
        <v>220</v>
      </c>
      <c r="I40" s="40">
        <v>2003</v>
      </c>
      <c r="J40" s="40" t="s">
        <v>224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50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27" customFormat="1" ht="13.5" customHeight="1">
      <c r="A41" s="1"/>
      <c r="B41" s="18">
        <f t="shared" si="5"/>
        <v>50</v>
      </c>
      <c r="C41" s="18">
        <f t="shared" si="6"/>
        <v>1</v>
      </c>
      <c r="D41" s="18">
        <f t="shared" si="7"/>
        <v>50</v>
      </c>
      <c r="E41" s="18">
        <f t="shared" si="8"/>
        <v>0</v>
      </c>
      <c r="F41" s="19">
        <f t="shared" si="9"/>
        <v>50</v>
      </c>
      <c r="G41" s="35" t="s">
        <v>205</v>
      </c>
      <c r="H41" s="35" t="s">
        <v>206</v>
      </c>
      <c r="I41" s="40">
        <v>2002</v>
      </c>
      <c r="J41" s="40" t="s">
        <v>44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Z41" s="6">
        <v>50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27" customFormat="1" ht="13.5" customHeight="1">
      <c r="A42" s="1"/>
      <c r="B42" s="18">
        <f t="shared" si="5"/>
        <v>50</v>
      </c>
      <c r="C42" s="6"/>
      <c r="D42" s="18">
        <f t="shared" si="7"/>
        <v>50</v>
      </c>
      <c r="E42" s="6"/>
      <c r="F42" s="19">
        <f t="shared" si="9"/>
        <v>50</v>
      </c>
      <c r="G42" s="35" t="s">
        <v>237</v>
      </c>
      <c r="H42" s="35" t="s">
        <v>238</v>
      </c>
      <c r="I42" s="40">
        <v>2002</v>
      </c>
      <c r="J42" s="40" t="s">
        <v>239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>
        <v>50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27" customFormat="1" ht="13.5" customHeight="1">
      <c r="A43" s="1"/>
      <c r="B43" s="18">
        <f t="shared" si="5"/>
        <v>50</v>
      </c>
      <c r="C43" s="18">
        <f aca="true" t="shared" si="10" ref="C43:C48">COUNT(K43:AS43)</f>
        <v>1</v>
      </c>
      <c r="D43" s="18">
        <f t="shared" si="7"/>
        <v>50</v>
      </c>
      <c r="E43" s="18">
        <f aca="true" t="shared" si="11" ref="E43:E48">IF(COUNT(K43:AT43)&lt;11,IF(COUNT(K43:AT43)&gt;6,(COUNT(K43:AT43)-7),0)*20,80)</f>
        <v>0</v>
      </c>
      <c r="F43" s="19">
        <f t="shared" si="9"/>
        <v>50</v>
      </c>
      <c r="G43" s="14" t="s">
        <v>72</v>
      </c>
      <c r="H43" s="21" t="s">
        <v>73</v>
      </c>
      <c r="I43" s="16" t="s">
        <v>74</v>
      </c>
      <c r="J43" s="14" t="s">
        <v>75</v>
      </c>
      <c r="K43" s="1"/>
      <c r="L43" s="1">
        <v>50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23"/>
    </row>
    <row r="44" spans="1:23" s="27" customFormat="1" ht="13.5" customHeight="1">
      <c r="A44" s="1"/>
      <c r="B44" s="18">
        <f t="shared" si="5"/>
        <v>50</v>
      </c>
      <c r="C44" s="18">
        <f t="shared" si="10"/>
        <v>1</v>
      </c>
      <c r="D44" s="18">
        <f t="shared" si="7"/>
        <v>50</v>
      </c>
      <c r="E44" s="18">
        <f t="shared" si="11"/>
        <v>0</v>
      </c>
      <c r="F44" s="19">
        <f t="shared" si="9"/>
        <v>50</v>
      </c>
      <c r="G44" s="35" t="s">
        <v>162</v>
      </c>
      <c r="H44" s="35" t="s">
        <v>163</v>
      </c>
      <c r="I44" s="36">
        <v>2003</v>
      </c>
      <c r="J44" s="35" t="s">
        <v>148</v>
      </c>
      <c r="W44" s="27">
        <v>50</v>
      </c>
    </row>
    <row r="45" spans="1:23" s="27" customFormat="1" ht="13.5" customHeight="1">
      <c r="A45" s="1"/>
      <c r="B45" s="18">
        <f t="shared" si="5"/>
        <v>50</v>
      </c>
      <c r="C45" s="18">
        <f t="shared" si="10"/>
        <v>1</v>
      </c>
      <c r="D45" s="18">
        <f t="shared" si="7"/>
        <v>50</v>
      </c>
      <c r="E45" s="18">
        <f t="shared" si="11"/>
        <v>0</v>
      </c>
      <c r="F45" s="19">
        <f t="shared" si="9"/>
        <v>50</v>
      </c>
      <c r="G45" s="35" t="s">
        <v>147</v>
      </c>
      <c r="H45" s="35" t="s">
        <v>106</v>
      </c>
      <c r="I45" s="36">
        <v>2003</v>
      </c>
      <c r="J45" s="35" t="s">
        <v>148</v>
      </c>
      <c r="W45" s="24">
        <v>50</v>
      </c>
    </row>
    <row r="46" spans="1:46" s="27" customFormat="1" ht="13.5" customHeight="1">
      <c r="A46" s="1"/>
      <c r="B46" s="18">
        <f aca="true" t="shared" si="12" ref="B46:B77">SUM(K46:AS46)</f>
        <v>50</v>
      </c>
      <c r="C46" s="18">
        <f t="shared" si="10"/>
        <v>1</v>
      </c>
      <c r="D46" s="18">
        <f aca="true" t="shared" si="13" ref="D46:D77">IF(COUNT(K46:AT46)&gt;0,LARGE(K46:AT46,1),0)+IF(COUNT(K46:AT46)&gt;1,LARGE(K46:AT46,2),0)+IF(COUNT(K46:AT46)&gt;2,LARGE(K46:AT46,3),0)+IF(COUNT(K46:AT46)&gt;3,LARGE(K46:AT46,4),0)+IF(COUNT(K46:AT46)&gt;4,LARGE(K46:AT46,5),0)+IF(COUNT(K46:AT46)&gt;5,LARGE(K46:AT46,6),0)+IF(COUNT(K46:AT46)&gt;6,LARGE(K46:AT46,7),0)</f>
        <v>50</v>
      </c>
      <c r="E46" s="18">
        <f t="shared" si="11"/>
        <v>0</v>
      </c>
      <c r="F46" s="19">
        <f aca="true" t="shared" si="14" ref="F46:F77">D46+E46</f>
        <v>50</v>
      </c>
      <c r="G46" s="35" t="s">
        <v>253</v>
      </c>
      <c r="H46" s="40" t="s">
        <v>254</v>
      </c>
      <c r="I46" s="40">
        <v>2003</v>
      </c>
      <c r="J46" s="4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>
        <v>50</v>
      </c>
      <c r="AM46" s="3"/>
      <c r="AN46" s="3"/>
      <c r="AO46" s="3"/>
      <c r="AP46" s="3"/>
      <c r="AQ46" s="3"/>
      <c r="AR46" s="3"/>
      <c r="AS46" s="3"/>
      <c r="AT46" s="3"/>
    </row>
    <row r="47" spans="1:25" s="27" customFormat="1" ht="13.5" customHeight="1">
      <c r="A47" s="1"/>
      <c r="B47" s="18">
        <f t="shared" si="12"/>
        <v>50</v>
      </c>
      <c r="C47" s="18">
        <f t="shared" si="10"/>
        <v>1</v>
      </c>
      <c r="D47" s="18">
        <f t="shared" si="13"/>
        <v>50</v>
      </c>
      <c r="E47" s="18">
        <f t="shared" si="11"/>
        <v>0</v>
      </c>
      <c r="F47" s="19">
        <f t="shared" si="14"/>
        <v>50</v>
      </c>
      <c r="G47" s="35" t="s">
        <v>194</v>
      </c>
      <c r="H47" s="35" t="s">
        <v>123</v>
      </c>
      <c r="I47" s="40">
        <v>2002</v>
      </c>
      <c r="J47" s="40" t="s">
        <v>193</v>
      </c>
      <c r="V47" s="24"/>
      <c r="Y47" s="41">
        <v>50</v>
      </c>
    </row>
    <row r="48" spans="1:15" s="27" customFormat="1" ht="13.5" customHeight="1">
      <c r="A48" s="1"/>
      <c r="B48" s="18">
        <f t="shared" si="12"/>
        <v>49</v>
      </c>
      <c r="C48" s="18">
        <f t="shared" si="10"/>
        <v>1</v>
      </c>
      <c r="D48" s="18">
        <f t="shared" si="13"/>
        <v>49</v>
      </c>
      <c r="E48" s="18">
        <f t="shared" si="11"/>
        <v>0</v>
      </c>
      <c r="F48" s="19">
        <f t="shared" si="14"/>
        <v>49</v>
      </c>
      <c r="G48" s="39" t="s">
        <v>173</v>
      </c>
      <c r="H48" s="28"/>
      <c r="I48" s="39">
        <v>3</v>
      </c>
      <c r="J48" s="39" t="s">
        <v>174</v>
      </c>
      <c r="O48" s="27">
        <v>49</v>
      </c>
    </row>
    <row r="49" spans="1:46" s="27" customFormat="1" ht="13.5" customHeight="1">
      <c r="A49" s="1"/>
      <c r="B49" s="18">
        <f t="shared" si="12"/>
        <v>49</v>
      </c>
      <c r="C49" s="6"/>
      <c r="D49" s="18">
        <f t="shared" si="13"/>
        <v>49</v>
      </c>
      <c r="E49" s="6"/>
      <c r="F49" s="19">
        <f t="shared" si="14"/>
        <v>49</v>
      </c>
      <c r="G49" s="35" t="s">
        <v>240</v>
      </c>
      <c r="H49" s="35" t="s">
        <v>241</v>
      </c>
      <c r="I49" s="40">
        <v>2002</v>
      </c>
      <c r="J49" s="40" t="s">
        <v>242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49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25" s="27" customFormat="1" ht="13.5" customHeight="1">
      <c r="A50" s="1"/>
      <c r="B50" s="18">
        <f t="shared" si="12"/>
        <v>49</v>
      </c>
      <c r="C50" s="18">
        <f aca="true" t="shared" si="15" ref="C50:C63">COUNT(K50:AS50)</f>
        <v>1</v>
      </c>
      <c r="D50" s="18">
        <f t="shared" si="13"/>
        <v>49</v>
      </c>
      <c r="E50" s="18">
        <f aca="true" t="shared" si="16" ref="E50:E63">IF(COUNT(K50:AT50)&lt;11,IF(COUNT(K50:AT50)&gt;6,(COUNT(K50:AT50)-7),0)*20,80)</f>
        <v>0</v>
      </c>
      <c r="F50" s="19">
        <f t="shared" si="14"/>
        <v>49</v>
      </c>
      <c r="G50" s="35" t="s">
        <v>195</v>
      </c>
      <c r="H50" s="35" t="s">
        <v>196</v>
      </c>
      <c r="I50" s="40">
        <v>2002</v>
      </c>
      <c r="J50" s="40" t="s">
        <v>193</v>
      </c>
      <c r="V50" s="24"/>
      <c r="Y50" s="41">
        <v>49</v>
      </c>
    </row>
    <row r="51" spans="1:46" s="27" customFormat="1" ht="13.5" customHeight="1">
      <c r="A51" s="1"/>
      <c r="B51" s="18">
        <f t="shared" si="12"/>
        <v>49</v>
      </c>
      <c r="C51" s="18">
        <f t="shared" si="15"/>
        <v>1</v>
      </c>
      <c r="D51" s="18">
        <f t="shared" si="13"/>
        <v>49</v>
      </c>
      <c r="E51" s="18">
        <f t="shared" si="16"/>
        <v>0</v>
      </c>
      <c r="F51" s="19">
        <f t="shared" si="14"/>
        <v>49</v>
      </c>
      <c r="G51" s="43" t="s">
        <v>213</v>
      </c>
      <c r="H51" s="43" t="s">
        <v>214</v>
      </c>
      <c r="I51" s="43">
        <v>2002</v>
      </c>
      <c r="J51" s="43" t="s">
        <v>215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49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27" customFormat="1" ht="13.5" customHeight="1">
      <c r="A52" s="1"/>
      <c r="B52" s="18">
        <f t="shared" si="12"/>
        <v>49</v>
      </c>
      <c r="C52" s="18">
        <f t="shared" si="15"/>
        <v>1</v>
      </c>
      <c r="D52" s="18">
        <f t="shared" si="13"/>
        <v>49</v>
      </c>
      <c r="E52" s="18">
        <f t="shared" si="16"/>
        <v>0</v>
      </c>
      <c r="F52" s="19">
        <f t="shared" si="14"/>
        <v>49</v>
      </c>
      <c r="G52" s="50" t="s">
        <v>269</v>
      </c>
      <c r="H52" s="50" t="s">
        <v>270</v>
      </c>
      <c r="I52" s="50">
        <v>2002</v>
      </c>
      <c r="J52" s="50" t="s">
        <v>268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6">
        <v>49</v>
      </c>
      <c r="AO52" s="3"/>
      <c r="AP52" s="3"/>
      <c r="AQ52" s="3"/>
      <c r="AR52" s="3"/>
      <c r="AS52" s="3"/>
      <c r="AT52" s="3"/>
    </row>
    <row r="53" spans="1:23" s="27" customFormat="1" ht="13.5" customHeight="1">
      <c r="A53" s="1"/>
      <c r="B53" s="18">
        <f t="shared" si="12"/>
        <v>49</v>
      </c>
      <c r="C53" s="18">
        <f t="shared" si="15"/>
        <v>1</v>
      </c>
      <c r="D53" s="18">
        <f t="shared" si="13"/>
        <v>49</v>
      </c>
      <c r="E53" s="18">
        <f t="shared" si="16"/>
        <v>0</v>
      </c>
      <c r="F53" s="19">
        <f t="shared" si="14"/>
        <v>49</v>
      </c>
      <c r="G53" s="35" t="s">
        <v>149</v>
      </c>
      <c r="H53" s="35" t="s">
        <v>150</v>
      </c>
      <c r="I53" s="36">
        <v>2003</v>
      </c>
      <c r="J53" s="35" t="s">
        <v>148</v>
      </c>
      <c r="W53" s="24">
        <v>49</v>
      </c>
    </row>
    <row r="54" spans="1:46" s="27" customFormat="1" ht="13.5" customHeight="1">
      <c r="A54" s="1"/>
      <c r="B54" s="18">
        <f t="shared" si="12"/>
        <v>49</v>
      </c>
      <c r="C54" s="18">
        <f t="shared" si="15"/>
        <v>1</v>
      </c>
      <c r="D54" s="18">
        <f t="shared" si="13"/>
        <v>49</v>
      </c>
      <c r="E54" s="18">
        <f t="shared" si="16"/>
        <v>0</v>
      </c>
      <c r="F54" s="19">
        <f t="shared" si="14"/>
        <v>49</v>
      </c>
      <c r="G54" s="38" t="s">
        <v>179</v>
      </c>
      <c r="H54" s="38" t="s">
        <v>180</v>
      </c>
      <c r="I54" s="38">
        <v>2002</v>
      </c>
      <c r="J54" s="38" t="s">
        <v>40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v>49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27" customFormat="1" ht="13.5" customHeight="1">
      <c r="A55" s="1"/>
      <c r="B55" s="18">
        <f t="shared" si="12"/>
        <v>49</v>
      </c>
      <c r="C55" s="18">
        <f t="shared" si="15"/>
        <v>1</v>
      </c>
      <c r="D55" s="18">
        <f t="shared" si="13"/>
        <v>49</v>
      </c>
      <c r="E55" s="18">
        <f t="shared" si="16"/>
        <v>0</v>
      </c>
      <c r="F55" s="19">
        <f t="shared" si="14"/>
        <v>49</v>
      </c>
      <c r="G55" s="35" t="s">
        <v>255</v>
      </c>
      <c r="H55" s="40" t="s">
        <v>256</v>
      </c>
      <c r="I55" s="40">
        <v>2003</v>
      </c>
      <c r="J55" s="40" t="s">
        <v>257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49</v>
      </c>
      <c r="AM55" s="3"/>
      <c r="AN55" s="3"/>
      <c r="AO55" s="3"/>
      <c r="AP55" s="3"/>
      <c r="AQ55" s="3"/>
      <c r="AR55" s="3"/>
      <c r="AS55" s="3"/>
      <c r="AT55" s="3"/>
    </row>
    <row r="56" spans="1:25" s="27" customFormat="1" ht="13.5" customHeight="1">
      <c r="A56" s="1"/>
      <c r="B56" s="18">
        <f t="shared" si="12"/>
        <v>49</v>
      </c>
      <c r="C56" s="18">
        <f t="shared" si="15"/>
        <v>1</v>
      </c>
      <c r="D56" s="18">
        <f t="shared" si="13"/>
        <v>49</v>
      </c>
      <c r="E56" s="18">
        <f t="shared" si="16"/>
        <v>0</v>
      </c>
      <c r="F56" s="19">
        <f t="shared" si="14"/>
        <v>49</v>
      </c>
      <c r="G56" s="35" t="s">
        <v>185</v>
      </c>
      <c r="H56" s="35" t="s">
        <v>186</v>
      </c>
      <c r="I56" s="40">
        <v>2002</v>
      </c>
      <c r="J56" s="40" t="s">
        <v>187</v>
      </c>
      <c r="Y56" s="24">
        <v>49</v>
      </c>
    </row>
    <row r="57" spans="1:46" s="27" customFormat="1" ht="13.5" customHeight="1">
      <c r="A57" s="1"/>
      <c r="B57" s="18">
        <f t="shared" si="12"/>
        <v>49</v>
      </c>
      <c r="C57" s="18">
        <f t="shared" si="15"/>
        <v>1</v>
      </c>
      <c r="D57" s="18">
        <f t="shared" si="13"/>
        <v>49</v>
      </c>
      <c r="E57" s="18">
        <f t="shared" si="16"/>
        <v>0</v>
      </c>
      <c r="F57" s="19">
        <f t="shared" si="14"/>
        <v>49</v>
      </c>
      <c r="G57" s="35" t="s">
        <v>225</v>
      </c>
      <c r="H57" s="35" t="s">
        <v>63</v>
      </c>
      <c r="I57" s="40">
        <v>2003</v>
      </c>
      <c r="J57" s="4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>
        <v>49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27" customFormat="1" ht="13.5" customHeight="1">
      <c r="A58" s="1"/>
      <c r="B58" s="18">
        <f t="shared" si="12"/>
        <v>49</v>
      </c>
      <c r="C58" s="18">
        <f t="shared" si="15"/>
        <v>1</v>
      </c>
      <c r="D58" s="18">
        <f t="shared" si="13"/>
        <v>49</v>
      </c>
      <c r="E58" s="18">
        <f t="shared" si="16"/>
        <v>0</v>
      </c>
      <c r="F58" s="19">
        <f t="shared" si="14"/>
        <v>49</v>
      </c>
      <c r="G58" s="44" t="s">
        <v>233</v>
      </c>
      <c r="H58" s="44" t="s">
        <v>234</v>
      </c>
      <c r="I58" s="45" t="s">
        <v>232</v>
      </c>
      <c r="J58" s="46" t="s">
        <v>43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>
        <v>49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16" s="27" customFormat="1" ht="13.5" customHeight="1">
      <c r="A59" s="1"/>
      <c r="B59" s="18">
        <f t="shared" si="12"/>
        <v>49</v>
      </c>
      <c r="C59" s="18">
        <f t="shared" si="15"/>
        <v>1</v>
      </c>
      <c r="D59" s="18">
        <f t="shared" si="13"/>
        <v>49</v>
      </c>
      <c r="E59" s="18">
        <f t="shared" si="16"/>
        <v>0</v>
      </c>
      <c r="F59" s="19">
        <f t="shared" si="14"/>
        <v>49</v>
      </c>
      <c r="G59" s="33" t="s">
        <v>107</v>
      </c>
      <c r="H59" s="33" t="s">
        <v>108</v>
      </c>
      <c r="I59" s="34">
        <v>2003</v>
      </c>
      <c r="J59" s="33" t="s">
        <v>109</v>
      </c>
      <c r="L59" s="1"/>
      <c r="P59" s="27">
        <v>49</v>
      </c>
    </row>
    <row r="60" spans="1:23" s="27" customFormat="1" ht="13.5" customHeight="1">
      <c r="A60" s="1"/>
      <c r="B60" s="18">
        <f t="shared" si="12"/>
        <v>49</v>
      </c>
      <c r="C60" s="18">
        <f t="shared" si="15"/>
        <v>1</v>
      </c>
      <c r="D60" s="18">
        <f t="shared" si="13"/>
        <v>49</v>
      </c>
      <c r="E60" s="18">
        <f t="shared" si="16"/>
        <v>0</v>
      </c>
      <c r="F60" s="19">
        <f t="shared" si="14"/>
        <v>49</v>
      </c>
      <c r="G60" s="35" t="s">
        <v>164</v>
      </c>
      <c r="H60" s="35" t="s">
        <v>165</v>
      </c>
      <c r="I60" s="36">
        <v>2003</v>
      </c>
      <c r="J60" s="35" t="s">
        <v>148</v>
      </c>
      <c r="W60" s="27">
        <v>49</v>
      </c>
    </row>
    <row r="61" spans="1:46" s="27" customFormat="1" ht="13.5" customHeight="1">
      <c r="A61" s="1"/>
      <c r="B61" s="18">
        <f t="shared" si="12"/>
        <v>49</v>
      </c>
      <c r="C61" s="18">
        <f t="shared" si="15"/>
        <v>1</v>
      </c>
      <c r="D61" s="18">
        <f t="shared" si="13"/>
        <v>49</v>
      </c>
      <c r="E61" s="18">
        <f t="shared" si="16"/>
        <v>0</v>
      </c>
      <c r="F61" s="19">
        <f t="shared" si="14"/>
        <v>49</v>
      </c>
      <c r="G61" s="40" t="s">
        <v>273</v>
      </c>
      <c r="H61" s="35"/>
      <c r="I61" s="40">
        <v>2002</v>
      </c>
      <c r="J61" s="40" t="s">
        <v>138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>
        <v>49</v>
      </c>
      <c r="AQ61" s="3"/>
      <c r="AR61" s="3"/>
      <c r="AS61" s="3"/>
      <c r="AT61" s="3"/>
    </row>
    <row r="62" spans="1:46" s="27" customFormat="1" ht="13.5" customHeight="1">
      <c r="A62" s="1"/>
      <c r="B62" s="18">
        <f t="shared" si="12"/>
        <v>49</v>
      </c>
      <c r="C62" s="18">
        <f t="shared" si="15"/>
        <v>1</v>
      </c>
      <c r="D62" s="18">
        <f t="shared" si="13"/>
        <v>49</v>
      </c>
      <c r="E62" s="18">
        <f t="shared" si="16"/>
        <v>0</v>
      </c>
      <c r="F62" s="19">
        <f t="shared" si="14"/>
        <v>49</v>
      </c>
      <c r="G62" s="35" t="s">
        <v>248</v>
      </c>
      <c r="H62" s="35" t="s">
        <v>169</v>
      </c>
      <c r="I62" s="47" t="s">
        <v>249</v>
      </c>
      <c r="J62" s="48" t="s">
        <v>250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>
        <v>49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17" s="27" customFormat="1" ht="13.5" customHeight="1">
      <c r="A63" s="1"/>
      <c r="B63" s="18">
        <f t="shared" si="12"/>
        <v>48</v>
      </c>
      <c r="C63" s="18">
        <f t="shared" si="15"/>
        <v>1</v>
      </c>
      <c r="D63" s="18">
        <f t="shared" si="13"/>
        <v>48</v>
      </c>
      <c r="E63" s="18">
        <f t="shared" si="16"/>
        <v>0</v>
      </c>
      <c r="F63" s="19">
        <f t="shared" si="14"/>
        <v>48</v>
      </c>
      <c r="G63" s="25" t="s">
        <v>142</v>
      </c>
      <c r="H63" s="25" t="s">
        <v>143</v>
      </c>
      <c r="I63" s="26">
        <v>2003</v>
      </c>
      <c r="J63" s="25" t="s">
        <v>113</v>
      </c>
      <c r="Q63" s="27">
        <v>48</v>
      </c>
    </row>
    <row r="64" spans="1:46" s="27" customFormat="1" ht="13.5" customHeight="1">
      <c r="A64" s="1"/>
      <c r="B64" s="18">
        <f t="shared" si="12"/>
        <v>48</v>
      </c>
      <c r="C64" s="6"/>
      <c r="D64" s="18">
        <f t="shared" si="13"/>
        <v>48</v>
      </c>
      <c r="E64" s="6"/>
      <c r="F64" s="19">
        <f t="shared" si="14"/>
        <v>48</v>
      </c>
      <c r="G64" s="35" t="s">
        <v>243</v>
      </c>
      <c r="H64" s="35" t="s">
        <v>244</v>
      </c>
      <c r="I64" s="40">
        <v>2003</v>
      </c>
      <c r="J64" s="40" t="s">
        <v>245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>
        <v>48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23" s="27" customFormat="1" ht="13.5" customHeight="1">
      <c r="A65" s="1"/>
      <c r="B65" s="18">
        <f t="shared" si="12"/>
        <v>48</v>
      </c>
      <c r="C65" s="18">
        <f aca="true" t="shared" si="17" ref="C65:C95">COUNT(K65:AS65)</f>
        <v>1</v>
      </c>
      <c r="D65" s="18">
        <f t="shared" si="13"/>
        <v>48</v>
      </c>
      <c r="E65" s="18">
        <f aca="true" t="shared" si="18" ref="E65:E95">IF(COUNT(K65:AT65)&lt;11,IF(COUNT(K65:AT65)&gt;6,(COUNT(K65:AT65)-7),0)*20,80)</f>
        <v>0</v>
      </c>
      <c r="F65" s="19">
        <f t="shared" si="14"/>
        <v>48</v>
      </c>
      <c r="G65" s="35" t="s">
        <v>166</v>
      </c>
      <c r="H65" s="35" t="s">
        <v>167</v>
      </c>
      <c r="I65" s="36">
        <v>2003</v>
      </c>
      <c r="J65" s="35" t="s">
        <v>148</v>
      </c>
      <c r="W65" s="27">
        <v>48</v>
      </c>
    </row>
    <row r="66" spans="1:23" s="27" customFormat="1" ht="13.5" customHeight="1">
      <c r="A66" s="1"/>
      <c r="B66" s="18">
        <f t="shared" si="12"/>
        <v>48</v>
      </c>
      <c r="C66" s="18">
        <f t="shared" si="17"/>
        <v>1</v>
      </c>
      <c r="D66" s="18">
        <f t="shared" si="13"/>
        <v>48</v>
      </c>
      <c r="E66" s="18">
        <f t="shared" si="18"/>
        <v>0</v>
      </c>
      <c r="F66" s="19">
        <f t="shared" si="14"/>
        <v>48</v>
      </c>
      <c r="G66" s="35" t="s">
        <v>151</v>
      </c>
      <c r="H66" s="35" t="s">
        <v>152</v>
      </c>
      <c r="I66" s="36">
        <v>2003</v>
      </c>
      <c r="J66" s="35" t="s">
        <v>148</v>
      </c>
      <c r="L66" s="1"/>
      <c r="T66" s="24"/>
      <c r="W66" s="24">
        <v>48</v>
      </c>
    </row>
    <row r="67" spans="1:46" s="27" customFormat="1" ht="13.5" customHeight="1">
      <c r="A67" s="1"/>
      <c r="B67" s="18">
        <f t="shared" si="12"/>
        <v>48</v>
      </c>
      <c r="C67" s="18">
        <f t="shared" si="17"/>
        <v>1</v>
      </c>
      <c r="D67" s="18">
        <f t="shared" si="13"/>
        <v>48</v>
      </c>
      <c r="E67" s="18">
        <f t="shared" si="18"/>
        <v>0</v>
      </c>
      <c r="F67" s="19">
        <f t="shared" si="14"/>
        <v>48</v>
      </c>
      <c r="G67" s="35" t="s">
        <v>226</v>
      </c>
      <c r="H67" s="35" t="s">
        <v>227</v>
      </c>
      <c r="I67" s="40">
        <v>2002</v>
      </c>
      <c r="J67" s="40" t="s">
        <v>228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>
        <v>48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s="27" customFormat="1" ht="13.5" customHeight="1">
      <c r="A68" s="1"/>
      <c r="B68" s="18">
        <f t="shared" si="12"/>
        <v>48</v>
      </c>
      <c r="C68" s="18">
        <f t="shared" si="17"/>
        <v>1</v>
      </c>
      <c r="D68" s="18">
        <f t="shared" si="13"/>
        <v>48</v>
      </c>
      <c r="E68" s="18">
        <f t="shared" si="18"/>
        <v>0</v>
      </c>
      <c r="F68" s="19">
        <f t="shared" si="14"/>
        <v>48</v>
      </c>
      <c r="G68" s="50" t="s">
        <v>271</v>
      </c>
      <c r="H68" s="50" t="s">
        <v>204</v>
      </c>
      <c r="I68" s="50">
        <v>2002</v>
      </c>
      <c r="J68" s="50" t="s">
        <v>272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6">
        <v>48</v>
      </c>
      <c r="AO68" s="3"/>
      <c r="AP68" s="3"/>
      <c r="AQ68" s="3"/>
      <c r="AR68" s="3"/>
      <c r="AS68" s="3"/>
      <c r="AT68" s="3"/>
    </row>
    <row r="69" spans="1:16" s="27" customFormat="1" ht="13.5" customHeight="1">
      <c r="A69" s="1"/>
      <c r="B69" s="18">
        <f t="shared" si="12"/>
        <v>48</v>
      </c>
      <c r="C69" s="18">
        <f t="shared" si="17"/>
        <v>1</v>
      </c>
      <c r="D69" s="18">
        <f t="shared" si="13"/>
        <v>48</v>
      </c>
      <c r="E69" s="18">
        <f t="shared" si="18"/>
        <v>0</v>
      </c>
      <c r="F69" s="19">
        <f t="shared" si="14"/>
        <v>48</v>
      </c>
      <c r="G69" s="33" t="s">
        <v>110</v>
      </c>
      <c r="H69" s="33" t="s">
        <v>111</v>
      </c>
      <c r="I69" s="34">
        <v>2003</v>
      </c>
      <c r="J69" s="33" t="s">
        <v>109</v>
      </c>
      <c r="P69" s="27">
        <v>48</v>
      </c>
    </row>
    <row r="70" spans="1:46" s="27" customFormat="1" ht="13.5" customHeight="1">
      <c r="A70" s="1"/>
      <c r="B70" s="18">
        <f t="shared" si="12"/>
        <v>48</v>
      </c>
      <c r="C70" s="18">
        <f t="shared" si="17"/>
        <v>1</v>
      </c>
      <c r="D70" s="18">
        <f t="shared" si="13"/>
        <v>48</v>
      </c>
      <c r="E70" s="18">
        <f t="shared" si="18"/>
        <v>0</v>
      </c>
      <c r="F70" s="19">
        <f t="shared" si="14"/>
        <v>48</v>
      </c>
      <c r="G70" s="14" t="s">
        <v>79</v>
      </c>
      <c r="H70" s="21" t="s">
        <v>80</v>
      </c>
      <c r="I70" s="16" t="s">
        <v>74</v>
      </c>
      <c r="J70" s="14" t="s">
        <v>81</v>
      </c>
      <c r="K70" s="1"/>
      <c r="L70" s="1">
        <v>48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23"/>
    </row>
    <row r="71" spans="1:25" s="27" customFormat="1" ht="13.5" customHeight="1">
      <c r="A71" s="1"/>
      <c r="B71" s="18">
        <f t="shared" si="12"/>
        <v>48</v>
      </c>
      <c r="C71" s="18">
        <f t="shared" si="17"/>
        <v>1</v>
      </c>
      <c r="D71" s="18">
        <f t="shared" si="13"/>
        <v>48</v>
      </c>
      <c r="E71" s="18">
        <f t="shared" si="18"/>
        <v>0</v>
      </c>
      <c r="F71" s="19">
        <f t="shared" si="14"/>
        <v>48</v>
      </c>
      <c r="G71" s="35" t="s">
        <v>197</v>
      </c>
      <c r="H71" s="35" t="s">
        <v>198</v>
      </c>
      <c r="I71" s="40">
        <v>2002</v>
      </c>
      <c r="J71" s="40" t="s">
        <v>193</v>
      </c>
      <c r="Y71" s="41">
        <v>48</v>
      </c>
    </row>
    <row r="72" spans="1:46" s="27" customFormat="1" ht="13.5" customHeight="1">
      <c r="A72" s="1"/>
      <c r="B72" s="18">
        <f t="shared" si="12"/>
        <v>48</v>
      </c>
      <c r="C72" s="18">
        <f t="shared" si="17"/>
        <v>1</v>
      </c>
      <c r="D72" s="18">
        <f t="shared" si="13"/>
        <v>48</v>
      </c>
      <c r="E72" s="18">
        <f t="shared" si="18"/>
        <v>0</v>
      </c>
      <c r="F72" s="19">
        <f t="shared" si="14"/>
        <v>48</v>
      </c>
      <c r="G72" s="20" t="s">
        <v>49</v>
      </c>
      <c r="H72" s="21" t="s">
        <v>50</v>
      </c>
      <c r="I72" s="22">
        <v>2002</v>
      </c>
      <c r="J72" s="20" t="s">
        <v>51</v>
      </c>
      <c r="K72" s="1">
        <v>48</v>
      </c>
      <c r="L72" s="1"/>
      <c r="M72" s="1"/>
      <c r="N72" s="1"/>
      <c r="O72" s="1"/>
      <c r="P72" s="1"/>
      <c r="Q72" s="1"/>
      <c r="R72" s="1"/>
      <c r="S72" s="1"/>
      <c r="T72" s="2"/>
      <c r="U72" s="1"/>
      <c r="V72" s="1"/>
      <c r="W72" s="2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23"/>
    </row>
    <row r="73" spans="1:25" s="27" customFormat="1" ht="13.5" customHeight="1">
      <c r="A73" s="1"/>
      <c r="B73" s="18">
        <f t="shared" si="12"/>
        <v>48</v>
      </c>
      <c r="C73" s="18">
        <f t="shared" si="17"/>
        <v>1</v>
      </c>
      <c r="D73" s="18">
        <f t="shared" si="13"/>
        <v>48</v>
      </c>
      <c r="E73" s="18">
        <f t="shared" si="18"/>
        <v>0</v>
      </c>
      <c r="F73" s="19">
        <f t="shared" si="14"/>
        <v>48</v>
      </c>
      <c r="G73" s="35" t="s">
        <v>188</v>
      </c>
      <c r="H73" s="35" t="s">
        <v>189</v>
      </c>
      <c r="I73" s="40">
        <v>2002</v>
      </c>
      <c r="J73" s="40" t="s">
        <v>190</v>
      </c>
      <c r="Y73" s="24">
        <v>48</v>
      </c>
    </row>
    <row r="74" spans="1:20" s="27" customFormat="1" ht="13.5" customHeight="1">
      <c r="A74" s="1"/>
      <c r="B74" s="18">
        <f t="shared" si="12"/>
        <v>48</v>
      </c>
      <c r="C74" s="18">
        <f t="shared" si="17"/>
        <v>1</v>
      </c>
      <c r="D74" s="18">
        <f t="shared" si="13"/>
        <v>48</v>
      </c>
      <c r="E74" s="18">
        <f t="shared" si="18"/>
        <v>0</v>
      </c>
      <c r="F74" s="19">
        <f t="shared" si="14"/>
        <v>48</v>
      </c>
      <c r="G74" s="31" t="s">
        <v>131</v>
      </c>
      <c r="H74" s="31" t="s">
        <v>132</v>
      </c>
      <c r="I74" s="32" t="s">
        <v>91</v>
      </c>
      <c r="J74" s="31" t="s">
        <v>127</v>
      </c>
      <c r="T74" s="27">
        <v>48</v>
      </c>
    </row>
    <row r="75" spans="1:46" s="27" customFormat="1" ht="13.5" customHeight="1">
      <c r="A75" s="1"/>
      <c r="B75" s="18">
        <f t="shared" si="12"/>
        <v>48</v>
      </c>
      <c r="C75" s="18">
        <f t="shared" si="17"/>
        <v>1</v>
      </c>
      <c r="D75" s="18">
        <f t="shared" si="13"/>
        <v>48</v>
      </c>
      <c r="E75" s="18">
        <f t="shared" si="18"/>
        <v>0</v>
      </c>
      <c r="F75" s="19">
        <f t="shared" si="14"/>
        <v>48</v>
      </c>
      <c r="G75" s="35" t="s">
        <v>46</v>
      </c>
      <c r="H75" s="35" t="s">
        <v>217</v>
      </c>
      <c r="I75" s="40">
        <v>2003</v>
      </c>
      <c r="J75" s="4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>
        <v>48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26" s="27" customFormat="1" ht="13.5" customHeight="1">
      <c r="A76" s="1"/>
      <c r="B76" s="18">
        <f t="shared" si="12"/>
        <v>48</v>
      </c>
      <c r="C76" s="18">
        <f t="shared" si="17"/>
        <v>1</v>
      </c>
      <c r="D76" s="18">
        <f t="shared" si="13"/>
        <v>48</v>
      </c>
      <c r="E76" s="18">
        <f t="shared" si="18"/>
        <v>0</v>
      </c>
      <c r="F76" s="19">
        <f t="shared" si="14"/>
        <v>48</v>
      </c>
      <c r="G76" s="35" t="s">
        <v>207</v>
      </c>
      <c r="H76" s="35" t="s">
        <v>189</v>
      </c>
      <c r="I76" s="40">
        <v>2003</v>
      </c>
      <c r="J76" s="40" t="s">
        <v>208</v>
      </c>
      <c r="Z76" s="3">
        <v>48</v>
      </c>
    </row>
    <row r="77" spans="1:24" s="27" customFormat="1" ht="13.5" customHeight="1">
      <c r="A77" s="1"/>
      <c r="B77" s="18">
        <f t="shared" si="12"/>
        <v>48</v>
      </c>
      <c r="C77" s="18">
        <f t="shared" si="17"/>
        <v>1</v>
      </c>
      <c r="D77" s="18">
        <f t="shared" si="13"/>
        <v>48</v>
      </c>
      <c r="E77" s="18">
        <f t="shared" si="18"/>
        <v>0</v>
      </c>
      <c r="F77" s="19">
        <f t="shared" si="14"/>
        <v>48</v>
      </c>
      <c r="G77" s="42" t="s">
        <v>200</v>
      </c>
      <c r="H77" s="42" t="s">
        <v>189</v>
      </c>
      <c r="I77" s="37">
        <v>2003</v>
      </c>
      <c r="J77" s="42" t="s">
        <v>201</v>
      </c>
      <c r="V77" s="24"/>
      <c r="X77" s="27">
        <v>48</v>
      </c>
    </row>
    <row r="78" spans="1:15" s="27" customFormat="1" ht="13.5" customHeight="1">
      <c r="A78" s="1"/>
      <c r="B78" s="18">
        <f aca="true" t="shared" si="19" ref="B78:B109">SUM(K78:AS78)</f>
        <v>48</v>
      </c>
      <c r="C78" s="18">
        <f t="shared" si="17"/>
        <v>1</v>
      </c>
      <c r="D78" s="18">
        <f aca="true" t="shared" si="20" ref="D78:D109">IF(COUNT(K78:AT78)&gt;0,LARGE(K78:AT78,1),0)+IF(COUNT(K78:AT78)&gt;1,LARGE(K78:AT78,2),0)+IF(COUNT(K78:AT78)&gt;2,LARGE(K78:AT78,3),0)+IF(COUNT(K78:AT78)&gt;3,LARGE(K78:AT78,4),0)+IF(COUNT(K78:AT78)&gt;4,LARGE(K78:AT78,5),0)+IF(COUNT(K78:AT78)&gt;5,LARGE(K78:AT78,6),0)+IF(COUNT(K78:AT78)&gt;6,LARGE(K78:AT78,7),0)</f>
        <v>48</v>
      </c>
      <c r="E78" s="18">
        <f t="shared" si="18"/>
        <v>0</v>
      </c>
      <c r="F78" s="19">
        <f aca="true" t="shared" si="21" ref="F78:F109">D78+E78</f>
        <v>48</v>
      </c>
      <c r="G78" s="39" t="s">
        <v>175</v>
      </c>
      <c r="H78" s="28"/>
      <c r="I78" s="39">
        <v>3</v>
      </c>
      <c r="J78" s="39" t="s">
        <v>174</v>
      </c>
      <c r="O78" s="27">
        <v>48</v>
      </c>
    </row>
    <row r="79" spans="1:22" s="27" customFormat="1" ht="13.5" customHeight="1">
      <c r="A79" s="1"/>
      <c r="B79" s="18">
        <f t="shared" si="19"/>
        <v>48</v>
      </c>
      <c r="C79" s="18">
        <f t="shared" si="17"/>
        <v>1</v>
      </c>
      <c r="D79" s="18">
        <f t="shared" si="20"/>
        <v>48</v>
      </c>
      <c r="E79" s="18">
        <f t="shared" si="18"/>
        <v>0</v>
      </c>
      <c r="F79" s="19">
        <f t="shared" si="21"/>
        <v>48</v>
      </c>
      <c r="G79" s="37" t="s">
        <v>159</v>
      </c>
      <c r="H79" s="37" t="s">
        <v>160</v>
      </c>
      <c r="I79" s="37"/>
      <c r="J79" s="37" t="s">
        <v>161</v>
      </c>
      <c r="V79" s="27">
        <v>48</v>
      </c>
    </row>
    <row r="80" spans="1:46" s="27" customFormat="1" ht="13.5" customHeight="1">
      <c r="A80" s="1"/>
      <c r="B80" s="18">
        <f t="shared" si="19"/>
        <v>47</v>
      </c>
      <c r="C80" s="18">
        <f t="shared" si="17"/>
        <v>1</v>
      </c>
      <c r="D80" s="18">
        <f t="shared" si="20"/>
        <v>47</v>
      </c>
      <c r="E80" s="18">
        <f t="shared" si="18"/>
        <v>0</v>
      </c>
      <c r="F80" s="19">
        <f t="shared" si="21"/>
        <v>47</v>
      </c>
      <c r="G80" s="20" t="s">
        <v>52</v>
      </c>
      <c r="H80" s="21" t="s">
        <v>53</v>
      </c>
      <c r="I80" s="22">
        <v>2002</v>
      </c>
      <c r="J80" s="20" t="s">
        <v>48</v>
      </c>
      <c r="K80" s="1">
        <v>47</v>
      </c>
      <c r="L80" s="1"/>
      <c r="M80" s="1"/>
      <c r="N80" s="1"/>
      <c r="O80" s="1"/>
      <c r="P80" s="1"/>
      <c r="Q80" s="1"/>
      <c r="R80" s="1"/>
      <c r="S80" s="1"/>
      <c r="T80" s="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23"/>
    </row>
    <row r="81" spans="1:46" s="27" customFormat="1" ht="13.5" customHeight="1">
      <c r="A81" s="1"/>
      <c r="B81" s="18">
        <f t="shared" si="19"/>
        <v>47</v>
      </c>
      <c r="C81" s="18">
        <f t="shared" si="17"/>
        <v>1</v>
      </c>
      <c r="D81" s="18">
        <f t="shared" si="20"/>
        <v>47</v>
      </c>
      <c r="E81" s="18">
        <f t="shared" si="18"/>
        <v>0</v>
      </c>
      <c r="F81" s="19">
        <f t="shared" si="21"/>
        <v>47</v>
      </c>
      <c r="G81" s="43" t="s">
        <v>216</v>
      </c>
      <c r="H81" s="43" t="s">
        <v>158</v>
      </c>
      <c r="I81" s="43">
        <v>2003</v>
      </c>
      <c r="J81" s="43" t="s">
        <v>215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>
        <v>47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s="27" customFormat="1" ht="13.5" customHeight="1">
      <c r="A82" s="1"/>
      <c r="B82" s="18">
        <f t="shared" si="19"/>
        <v>47</v>
      </c>
      <c r="C82" s="18">
        <f t="shared" si="17"/>
        <v>1</v>
      </c>
      <c r="D82" s="18">
        <f t="shared" si="20"/>
        <v>47</v>
      </c>
      <c r="E82" s="18">
        <f t="shared" si="18"/>
        <v>0</v>
      </c>
      <c r="F82" s="19">
        <f t="shared" si="21"/>
        <v>47</v>
      </c>
      <c r="G82" s="44" t="s">
        <v>235</v>
      </c>
      <c r="H82" s="44" t="s">
        <v>236</v>
      </c>
      <c r="I82" s="45" t="s">
        <v>232</v>
      </c>
      <c r="J82" s="46" t="s">
        <v>43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v>47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16" s="27" customFormat="1" ht="13.5" customHeight="1">
      <c r="A83" s="1"/>
      <c r="B83" s="18">
        <f t="shared" si="19"/>
        <v>47</v>
      </c>
      <c r="C83" s="18">
        <f t="shared" si="17"/>
        <v>1</v>
      </c>
      <c r="D83" s="18">
        <f t="shared" si="20"/>
        <v>47</v>
      </c>
      <c r="E83" s="18">
        <f t="shared" si="18"/>
        <v>0</v>
      </c>
      <c r="F83" s="19">
        <f t="shared" si="21"/>
        <v>47</v>
      </c>
      <c r="G83" s="33" t="s">
        <v>112</v>
      </c>
      <c r="H83" s="33" t="s">
        <v>62</v>
      </c>
      <c r="I83" s="34">
        <v>2002</v>
      </c>
      <c r="J83" s="33" t="s">
        <v>113</v>
      </c>
      <c r="P83" s="27">
        <v>47</v>
      </c>
    </row>
    <row r="84" spans="1:25" s="27" customFormat="1" ht="13.5" customHeight="1">
      <c r="A84" s="1"/>
      <c r="B84" s="18">
        <f t="shared" si="19"/>
        <v>47</v>
      </c>
      <c r="C84" s="18">
        <f t="shared" si="17"/>
        <v>1</v>
      </c>
      <c r="D84" s="18">
        <f t="shared" si="20"/>
        <v>47</v>
      </c>
      <c r="E84" s="18">
        <f t="shared" si="18"/>
        <v>0</v>
      </c>
      <c r="F84" s="19">
        <f t="shared" si="21"/>
        <v>47</v>
      </c>
      <c r="G84" s="35" t="s">
        <v>191</v>
      </c>
      <c r="H84" s="35" t="s">
        <v>192</v>
      </c>
      <c r="I84" s="40">
        <v>2002</v>
      </c>
      <c r="J84" s="40" t="s">
        <v>190</v>
      </c>
      <c r="V84" s="24"/>
      <c r="Y84" s="24">
        <v>47</v>
      </c>
    </row>
    <row r="85" spans="1:23" s="27" customFormat="1" ht="13.5" customHeight="1">
      <c r="A85" s="1"/>
      <c r="B85" s="18">
        <f t="shared" si="19"/>
        <v>47</v>
      </c>
      <c r="C85" s="18">
        <f t="shared" si="17"/>
        <v>1</v>
      </c>
      <c r="D85" s="18">
        <f t="shared" si="20"/>
        <v>47</v>
      </c>
      <c r="E85" s="18">
        <f t="shared" si="18"/>
        <v>0</v>
      </c>
      <c r="F85" s="19">
        <f t="shared" si="21"/>
        <v>47</v>
      </c>
      <c r="G85" s="35" t="s">
        <v>168</v>
      </c>
      <c r="H85" s="35" t="s">
        <v>169</v>
      </c>
      <c r="I85" s="36">
        <v>2003</v>
      </c>
      <c r="J85" s="35" t="s">
        <v>170</v>
      </c>
      <c r="W85" s="27">
        <v>47</v>
      </c>
    </row>
    <row r="86" spans="1:46" s="27" customFormat="1" ht="13.5" customHeight="1">
      <c r="A86" s="1"/>
      <c r="B86" s="18">
        <f t="shared" si="19"/>
        <v>47</v>
      </c>
      <c r="C86" s="18">
        <f t="shared" si="17"/>
        <v>1</v>
      </c>
      <c r="D86" s="18">
        <f t="shared" si="20"/>
        <v>47</v>
      </c>
      <c r="E86" s="18">
        <f t="shared" si="18"/>
        <v>0</v>
      </c>
      <c r="F86" s="19">
        <f t="shared" si="21"/>
        <v>47</v>
      </c>
      <c r="G86" s="30" t="s">
        <v>221</v>
      </c>
      <c r="H86" s="30" t="s">
        <v>222</v>
      </c>
      <c r="I86" s="30">
        <v>2003</v>
      </c>
      <c r="J86" s="3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47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26" s="27" customFormat="1" ht="13.5" customHeight="1">
      <c r="A87" s="1"/>
      <c r="B87" s="18">
        <f t="shared" si="19"/>
        <v>47</v>
      </c>
      <c r="C87" s="18">
        <f t="shared" si="17"/>
        <v>1</v>
      </c>
      <c r="D87" s="18">
        <f t="shared" si="20"/>
        <v>47</v>
      </c>
      <c r="E87" s="18">
        <f t="shared" si="18"/>
        <v>0</v>
      </c>
      <c r="F87" s="19">
        <f t="shared" si="21"/>
        <v>47</v>
      </c>
      <c r="G87" s="35" t="s">
        <v>186</v>
      </c>
      <c r="H87" s="35" t="s">
        <v>143</v>
      </c>
      <c r="I87" s="40">
        <v>2003</v>
      </c>
      <c r="J87" s="40" t="s">
        <v>209</v>
      </c>
      <c r="V87" s="24"/>
      <c r="Z87" s="3">
        <v>47</v>
      </c>
    </row>
    <row r="88" spans="1:15" s="27" customFormat="1" ht="13.5" customHeight="1">
      <c r="A88" s="1"/>
      <c r="B88" s="18">
        <f t="shared" si="19"/>
        <v>47</v>
      </c>
      <c r="C88" s="18">
        <f t="shared" si="17"/>
        <v>1</v>
      </c>
      <c r="D88" s="18">
        <f t="shared" si="20"/>
        <v>47</v>
      </c>
      <c r="E88" s="18">
        <f t="shared" si="18"/>
        <v>0</v>
      </c>
      <c r="F88" s="19">
        <f t="shared" si="21"/>
        <v>47</v>
      </c>
      <c r="G88" s="39" t="s">
        <v>176</v>
      </c>
      <c r="H88" s="28"/>
      <c r="I88" s="39">
        <v>3</v>
      </c>
      <c r="J88" s="39" t="s">
        <v>174</v>
      </c>
      <c r="O88" s="27">
        <v>47</v>
      </c>
    </row>
    <row r="89" spans="1:46" s="27" customFormat="1" ht="13.5" customHeight="1">
      <c r="A89" s="1"/>
      <c r="B89" s="18">
        <f t="shared" si="19"/>
        <v>47</v>
      </c>
      <c r="C89" s="18">
        <f t="shared" si="17"/>
        <v>1</v>
      </c>
      <c r="D89" s="18">
        <f t="shared" si="20"/>
        <v>47</v>
      </c>
      <c r="E89" s="18">
        <f t="shared" si="18"/>
        <v>0</v>
      </c>
      <c r="F89" s="19">
        <f t="shared" si="21"/>
        <v>47</v>
      </c>
      <c r="G89" s="40" t="s">
        <v>274</v>
      </c>
      <c r="H89" s="35"/>
      <c r="I89" s="40">
        <v>2002</v>
      </c>
      <c r="J89" s="40" t="s">
        <v>138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>
        <v>47</v>
      </c>
      <c r="AQ89" s="3"/>
      <c r="AR89" s="3"/>
      <c r="AS89" s="3"/>
      <c r="AT89" s="3"/>
    </row>
    <row r="90" spans="1:46" s="27" customFormat="1" ht="13.5" customHeight="1">
      <c r="A90" s="1"/>
      <c r="B90" s="18">
        <f t="shared" si="19"/>
        <v>47</v>
      </c>
      <c r="C90" s="18">
        <f t="shared" si="17"/>
        <v>1</v>
      </c>
      <c r="D90" s="18">
        <f t="shared" si="20"/>
        <v>47</v>
      </c>
      <c r="E90" s="18">
        <f t="shared" si="18"/>
        <v>0</v>
      </c>
      <c r="F90" s="19">
        <f t="shared" si="21"/>
        <v>47</v>
      </c>
      <c r="G90" s="35" t="s">
        <v>218</v>
      </c>
      <c r="H90" s="35" t="s">
        <v>219</v>
      </c>
      <c r="I90" s="40">
        <v>2003</v>
      </c>
      <c r="J90" s="4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v>47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27" customFormat="1" ht="13.5" customHeight="1">
      <c r="A91" s="1"/>
      <c r="B91" s="18">
        <f t="shared" si="19"/>
        <v>47</v>
      </c>
      <c r="C91" s="18">
        <f t="shared" si="17"/>
        <v>1</v>
      </c>
      <c r="D91" s="18">
        <f t="shared" si="20"/>
        <v>47</v>
      </c>
      <c r="E91" s="18">
        <f t="shared" si="18"/>
        <v>0</v>
      </c>
      <c r="F91" s="19">
        <f t="shared" si="21"/>
        <v>47</v>
      </c>
      <c r="G91" s="35" t="s">
        <v>202</v>
      </c>
      <c r="H91" s="35" t="s">
        <v>203</v>
      </c>
      <c r="I91" s="40">
        <v>2003</v>
      </c>
      <c r="J91" s="4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27">
        <v>47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23" s="27" customFormat="1" ht="13.5" customHeight="1">
      <c r="A92" s="1"/>
      <c r="B92" s="18">
        <f t="shared" si="19"/>
        <v>47</v>
      </c>
      <c r="C92" s="18">
        <f t="shared" si="17"/>
        <v>1</v>
      </c>
      <c r="D92" s="18">
        <f t="shared" si="20"/>
        <v>47</v>
      </c>
      <c r="E92" s="18">
        <f t="shared" si="18"/>
        <v>0</v>
      </c>
      <c r="F92" s="19">
        <f t="shared" si="21"/>
        <v>47</v>
      </c>
      <c r="G92" s="35" t="s">
        <v>153</v>
      </c>
      <c r="H92" s="35" t="s">
        <v>106</v>
      </c>
      <c r="I92" s="36">
        <v>2002</v>
      </c>
      <c r="J92" s="35" t="s">
        <v>148</v>
      </c>
      <c r="W92" s="24">
        <v>47</v>
      </c>
    </row>
    <row r="93" spans="1:12" s="27" customFormat="1" ht="13.5" customHeight="1">
      <c r="A93" s="1"/>
      <c r="B93" s="18">
        <f t="shared" si="19"/>
        <v>47</v>
      </c>
      <c r="C93" s="18">
        <f t="shared" si="17"/>
        <v>1</v>
      </c>
      <c r="D93" s="18">
        <f t="shared" si="20"/>
        <v>47</v>
      </c>
      <c r="E93" s="18">
        <f t="shared" si="18"/>
        <v>0</v>
      </c>
      <c r="F93" s="19">
        <f t="shared" si="21"/>
        <v>47</v>
      </c>
      <c r="G93" s="14" t="s">
        <v>82</v>
      </c>
      <c r="H93" s="21" t="s">
        <v>83</v>
      </c>
      <c r="I93" s="16" t="s">
        <v>74</v>
      </c>
      <c r="J93" s="14" t="s">
        <v>84</v>
      </c>
      <c r="L93" s="1">
        <v>47</v>
      </c>
    </row>
    <row r="94" spans="1:46" s="27" customFormat="1" ht="13.5" customHeight="1">
      <c r="A94" s="1"/>
      <c r="B94" s="18">
        <f t="shared" si="19"/>
        <v>47</v>
      </c>
      <c r="C94" s="18">
        <f t="shared" si="17"/>
        <v>1</v>
      </c>
      <c r="D94" s="18">
        <f t="shared" si="20"/>
        <v>47</v>
      </c>
      <c r="E94" s="18">
        <f t="shared" si="18"/>
        <v>0</v>
      </c>
      <c r="F94" s="19">
        <f t="shared" si="21"/>
        <v>47</v>
      </c>
      <c r="G94" s="35" t="s">
        <v>251</v>
      </c>
      <c r="H94" s="35" t="s">
        <v>169</v>
      </c>
      <c r="I94" s="47" t="s">
        <v>247</v>
      </c>
      <c r="J94" s="48" t="s">
        <v>252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>
        <v>47</v>
      </c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15" s="27" customFormat="1" ht="13.5" customHeight="1">
      <c r="A95" s="1"/>
      <c r="B95" s="18">
        <f t="shared" si="19"/>
        <v>46</v>
      </c>
      <c r="C95" s="18">
        <f t="shared" si="17"/>
        <v>1</v>
      </c>
      <c r="D95" s="18">
        <f t="shared" si="20"/>
        <v>46</v>
      </c>
      <c r="E95" s="18">
        <f t="shared" si="18"/>
        <v>0</v>
      </c>
      <c r="F95" s="19">
        <f t="shared" si="21"/>
        <v>46</v>
      </c>
      <c r="G95" s="39" t="s">
        <v>177</v>
      </c>
      <c r="H95" s="28"/>
      <c r="I95" s="39">
        <v>3</v>
      </c>
      <c r="J95" s="39" t="s">
        <v>178</v>
      </c>
      <c r="O95" s="27">
        <v>46</v>
      </c>
    </row>
    <row r="96" spans="1:46" s="27" customFormat="1" ht="13.5" customHeight="1">
      <c r="A96" s="1"/>
      <c r="B96" s="18">
        <f t="shared" si="19"/>
        <v>46</v>
      </c>
      <c r="C96" s="6"/>
      <c r="D96" s="18">
        <f t="shared" si="20"/>
        <v>46</v>
      </c>
      <c r="E96" s="6"/>
      <c r="F96" s="19">
        <f t="shared" si="21"/>
        <v>46</v>
      </c>
      <c r="G96" s="35" t="s">
        <v>246</v>
      </c>
      <c r="H96" s="35" t="s">
        <v>220</v>
      </c>
      <c r="I96" s="40">
        <v>2003</v>
      </c>
      <c r="J96" s="40" t="s">
        <v>245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>
        <v>46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s="27" customFormat="1" ht="13.5" customHeight="1">
      <c r="A97" s="1"/>
      <c r="B97" s="18">
        <f t="shared" si="19"/>
        <v>46</v>
      </c>
      <c r="C97" s="18">
        <f>COUNT(K97:AS97)</f>
        <v>1</v>
      </c>
      <c r="D97" s="18">
        <f t="shared" si="20"/>
        <v>46</v>
      </c>
      <c r="E97" s="18">
        <f>IF(COUNT(K97:AT97)&lt;11,IF(COUNT(K97:AT97)&gt;6,(COUNT(K97:AT97)-7),0)*20,80)</f>
        <v>0</v>
      </c>
      <c r="F97" s="19">
        <f t="shared" si="21"/>
        <v>46</v>
      </c>
      <c r="G97" s="20" t="s">
        <v>54</v>
      </c>
      <c r="H97" s="21" t="s">
        <v>55</v>
      </c>
      <c r="I97" s="22">
        <v>2002</v>
      </c>
      <c r="J97" s="20" t="s">
        <v>56</v>
      </c>
      <c r="K97" s="1">
        <v>46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23"/>
    </row>
    <row r="98" spans="1:46" s="27" customFormat="1" ht="13.5" customHeight="1">
      <c r="A98" s="1"/>
      <c r="B98" s="18">
        <f t="shared" si="19"/>
        <v>46</v>
      </c>
      <c r="C98" s="18">
        <f>COUNT(K98:AS98)</f>
        <v>1</v>
      </c>
      <c r="D98" s="18">
        <f t="shared" si="20"/>
        <v>46</v>
      </c>
      <c r="E98" s="18">
        <f>IF(COUNT(K98:AT98)&lt;11,IF(COUNT(K98:AT98)&gt;6,(COUNT(K98:AT98)-7),0)*20,80)</f>
        <v>0</v>
      </c>
      <c r="F98" s="19">
        <f t="shared" si="21"/>
        <v>46</v>
      </c>
      <c r="G98" s="35" t="s">
        <v>229</v>
      </c>
      <c r="H98" s="35" t="s">
        <v>230</v>
      </c>
      <c r="I98" s="40">
        <v>2002</v>
      </c>
      <c r="J98" s="40" t="s">
        <v>231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>
        <v>46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s="27" customFormat="1" ht="13.5" customHeight="1">
      <c r="A99" s="1"/>
      <c r="B99" s="18">
        <f t="shared" si="19"/>
        <v>46</v>
      </c>
      <c r="C99" s="18">
        <f>COUNT(K99:AS99)</f>
        <v>1</v>
      </c>
      <c r="D99" s="18">
        <f t="shared" si="20"/>
        <v>46</v>
      </c>
      <c r="E99" s="18">
        <f>IF(COUNT(K99:AT99)&lt;11,IF(COUNT(K99:AT99)&gt;6,(COUNT(K99:AT99)-7),0)*20,80)</f>
        <v>0</v>
      </c>
      <c r="F99" s="19">
        <f t="shared" si="21"/>
        <v>46</v>
      </c>
      <c r="G99" s="50" t="s">
        <v>264</v>
      </c>
      <c r="H99" s="50" t="s">
        <v>265</v>
      </c>
      <c r="I99" s="50">
        <v>2003</v>
      </c>
      <c r="J99" s="50" t="s">
        <v>266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>
        <v>46</v>
      </c>
      <c r="AO99" s="3"/>
      <c r="AP99" s="3"/>
      <c r="AQ99" s="3"/>
      <c r="AR99" s="3"/>
      <c r="AS99" s="3"/>
      <c r="AT99" s="3"/>
    </row>
    <row r="100" spans="1:46" s="27" customFormat="1" ht="13.5" customHeight="1">
      <c r="A100" s="1"/>
      <c r="B100" s="18">
        <f t="shared" si="19"/>
        <v>46</v>
      </c>
      <c r="C100" s="18">
        <f>COUNT(K100:AS100)</f>
        <v>1</v>
      </c>
      <c r="D100" s="18">
        <f t="shared" si="20"/>
        <v>46</v>
      </c>
      <c r="E100" s="18">
        <f>IF(COUNT(K100:AT100)&lt;11,IF(COUNT(K100:AT100)&gt;6,(COUNT(K100:AT100)-7),0)*20,80)</f>
        <v>0</v>
      </c>
      <c r="F100" s="19">
        <f t="shared" si="21"/>
        <v>46</v>
      </c>
      <c r="G100" s="40" t="s">
        <v>275</v>
      </c>
      <c r="H100" s="35"/>
      <c r="I100" s="40">
        <v>2003</v>
      </c>
      <c r="J100" s="40" t="s">
        <v>276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>
        <v>46</v>
      </c>
      <c r="AQ100" s="3"/>
      <c r="AR100" s="3"/>
      <c r="AS100" s="3"/>
      <c r="AT100" s="3"/>
    </row>
    <row r="101" spans="1:46" s="27" customFormat="1" ht="13.5" customHeight="1">
      <c r="A101" s="1"/>
      <c r="B101" s="18"/>
      <c r="C101" s="18"/>
      <c r="D101" s="18"/>
      <c r="E101" s="18"/>
      <c r="F101" s="19"/>
      <c r="G101" s="35"/>
      <c r="H101" s="35"/>
      <c r="I101" s="40"/>
      <c r="J101" s="4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25" s="27" customFormat="1" ht="13.5" customHeight="1">
      <c r="A102" s="1"/>
      <c r="B102" s="18"/>
      <c r="C102" s="18"/>
      <c r="D102" s="18"/>
      <c r="E102" s="18"/>
      <c r="F102" s="19"/>
      <c r="G102" s="35"/>
      <c r="H102" s="35"/>
      <c r="I102" s="40"/>
      <c r="J102" s="40"/>
      <c r="Y102" s="24"/>
    </row>
    <row r="103" spans="1:23" s="27" customFormat="1" ht="13.5" customHeight="1">
      <c r="A103" s="1"/>
      <c r="B103" s="18"/>
      <c r="C103" s="18"/>
      <c r="D103" s="18"/>
      <c r="E103" s="18"/>
      <c r="F103" s="19"/>
      <c r="G103" s="35"/>
      <c r="H103" s="35"/>
      <c r="I103" s="36"/>
      <c r="J103" s="35"/>
      <c r="T103" s="24"/>
      <c r="W103" s="24"/>
    </row>
    <row r="104" spans="1:10" s="27" customFormat="1" ht="13.5" customHeight="1">
      <c r="A104" s="1"/>
      <c r="B104" s="18"/>
      <c r="C104" s="18"/>
      <c r="D104" s="18"/>
      <c r="E104" s="18"/>
      <c r="F104" s="19"/>
      <c r="G104" s="35"/>
      <c r="H104" s="35"/>
      <c r="I104" s="36"/>
      <c r="J104" s="35"/>
    </row>
    <row r="105" spans="1:25" ht="12.75">
      <c r="A105" s="1"/>
      <c r="B105" s="18"/>
      <c r="C105" s="18"/>
      <c r="D105" s="18"/>
      <c r="E105" s="18"/>
      <c r="F105" s="19"/>
      <c r="G105" s="35"/>
      <c r="H105" s="35"/>
      <c r="I105" s="40"/>
      <c r="J105" s="40"/>
      <c r="Y105" s="27"/>
    </row>
    <row r="106" spans="1:10" ht="12.75">
      <c r="A106" s="1"/>
      <c r="B106" s="18"/>
      <c r="C106" s="18"/>
      <c r="D106" s="18"/>
      <c r="E106" s="18"/>
      <c r="F106" s="19"/>
      <c r="G106" s="35"/>
      <c r="H106" s="35"/>
      <c r="I106" s="47"/>
      <c r="J106" s="48"/>
    </row>
    <row r="107" spans="1:46" ht="12.75">
      <c r="A107" s="1"/>
      <c r="B107" s="18"/>
      <c r="C107" s="18"/>
      <c r="D107" s="18"/>
      <c r="E107" s="18"/>
      <c r="F107" s="19"/>
      <c r="G107" s="28"/>
      <c r="H107" s="28"/>
      <c r="I107" s="29"/>
      <c r="J107" s="30"/>
      <c r="K107" s="27"/>
      <c r="L107" s="27"/>
      <c r="M107" s="27"/>
      <c r="N107" s="27"/>
      <c r="O107" s="27"/>
      <c r="P107" s="27"/>
      <c r="Q107" s="27"/>
      <c r="R107" s="27"/>
      <c r="S107" s="27"/>
      <c r="T107" s="24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</row>
    <row r="108" spans="1:46" ht="12.75">
      <c r="A108" s="1"/>
      <c r="B108" s="18"/>
      <c r="C108" s="18"/>
      <c r="D108" s="18"/>
      <c r="E108" s="18"/>
      <c r="F108" s="19"/>
      <c r="G108" s="35"/>
      <c r="H108" s="35"/>
      <c r="I108" s="40"/>
      <c r="J108" s="40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4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1:46" ht="12.75">
      <c r="A109" s="1"/>
      <c r="B109" s="18"/>
      <c r="C109" s="18"/>
      <c r="D109" s="18"/>
      <c r="E109" s="18"/>
      <c r="F109" s="19"/>
      <c r="G109" s="35"/>
      <c r="H109" s="35"/>
      <c r="I109" s="36"/>
      <c r="J109" s="35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1:10" ht="15">
      <c r="A110" s="1"/>
      <c r="B110" s="18"/>
      <c r="C110" s="18"/>
      <c r="D110" s="18"/>
      <c r="E110" s="18"/>
      <c r="F110" s="19"/>
      <c r="G110" s="43"/>
      <c r="H110" s="43"/>
      <c r="I110" s="43"/>
      <c r="J110" s="43"/>
    </row>
    <row r="111" spans="1:10" ht="15">
      <c r="A111" s="1"/>
      <c r="B111" s="18"/>
      <c r="C111" s="18"/>
      <c r="D111" s="18"/>
      <c r="E111" s="18"/>
      <c r="F111" s="19"/>
      <c r="G111" s="43"/>
      <c r="H111" s="43"/>
      <c r="I111" s="43"/>
      <c r="J111" s="43"/>
    </row>
    <row r="112" spans="1:10" ht="12.75">
      <c r="A112" s="1"/>
      <c r="B112" s="18"/>
      <c r="C112" s="18"/>
      <c r="D112" s="18"/>
      <c r="E112" s="18"/>
      <c r="F112" s="19"/>
      <c r="G112" s="30"/>
      <c r="H112" s="30"/>
      <c r="I112" s="30"/>
      <c r="J112" s="30"/>
    </row>
    <row r="113" spans="1:46" ht="12.75">
      <c r="A113" s="1"/>
      <c r="B113" s="18"/>
      <c r="C113" s="18"/>
      <c r="D113" s="18"/>
      <c r="E113" s="18"/>
      <c r="F113" s="19"/>
      <c r="G113" s="20"/>
      <c r="H113" s="21"/>
      <c r="I113" s="22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23"/>
    </row>
    <row r="114" spans="1:46" ht="12.75">
      <c r="A114" s="1"/>
      <c r="B114" s="18"/>
      <c r="C114" s="18"/>
      <c r="D114" s="18"/>
      <c r="E114" s="18"/>
      <c r="F114" s="19"/>
      <c r="G114" s="37"/>
      <c r="H114" s="37"/>
      <c r="I114" s="37"/>
      <c r="J114" s="3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4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1:46" ht="12.75">
      <c r="A115" s="1"/>
      <c r="B115" s="18"/>
      <c r="C115" s="18"/>
      <c r="D115" s="18"/>
      <c r="E115" s="18"/>
      <c r="F115" s="19"/>
      <c r="G115" s="39"/>
      <c r="H115" s="28"/>
      <c r="I115" s="39"/>
      <c r="J115" s="39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1:10" ht="12.75">
      <c r="A116" s="1"/>
      <c r="B116" s="18"/>
      <c r="C116" s="18"/>
      <c r="D116" s="18"/>
      <c r="E116" s="18"/>
      <c r="F116" s="19"/>
      <c r="G116" s="35"/>
      <c r="H116" s="40"/>
      <c r="I116" s="40"/>
      <c r="J116" s="40"/>
    </row>
    <row r="117" spans="1:25" ht="12.75">
      <c r="A117" s="1"/>
      <c r="B117" s="18"/>
      <c r="C117" s="18"/>
      <c r="D117" s="18"/>
      <c r="E117" s="18"/>
      <c r="F117" s="19"/>
      <c r="G117" s="35"/>
      <c r="H117" s="35"/>
      <c r="I117" s="40"/>
      <c r="J117" s="40"/>
      <c r="Y117" s="27"/>
    </row>
    <row r="118" spans="1:10" ht="12.75">
      <c r="A118" s="1"/>
      <c r="B118" s="18"/>
      <c r="C118" s="18"/>
      <c r="D118" s="18"/>
      <c r="E118" s="18"/>
      <c r="F118" s="19"/>
      <c r="G118" s="35"/>
      <c r="H118" s="35"/>
      <c r="I118" s="40"/>
      <c r="J118" s="40"/>
    </row>
    <row r="119" spans="1:10" ht="12.75">
      <c r="A119" s="1"/>
      <c r="B119" s="18"/>
      <c r="C119" s="18"/>
      <c r="D119" s="18"/>
      <c r="E119" s="18"/>
      <c r="F119" s="19"/>
      <c r="G119" s="35"/>
      <c r="H119" s="35"/>
      <c r="I119" s="35"/>
      <c r="J119" s="35"/>
    </row>
    <row r="120" spans="1:10" ht="12.75">
      <c r="A120" s="1"/>
      <c r="B120" s="18"/>
      <c r="C120" s="18"/>
      <c r="D120" s="18"/>
      <c r="E120" s="18"/>
      <c r="F120" s="19"/>
      <c r="G120" s="50"/>
      <c r="H120" s="50"/>
      <c r="I120" s="50"/>
      <c r="J120" s="50"/>
    </row>
    <row r="121" spans="1:10" ht="12.75">
      <c r="A121" s="1"/>
      <c r="B121" s="18"/>
      <c r="C121" s="18"/>
      <c r="D121" s="18"/>
      <c r="E121" s="18"/>
      <c r="F121" s="19"/>
      <c r="G121" s="35"/>
      <c r="H121" s="35"/>
      <c r="I121" s="40"/>
      <c r="J121" s="40"/>
    </row>
    <row r="122" spans="1:10" ht="12.75">
      <c r="A122" s="1"/>
      <c r="B122" s="18"/>
      <c r="C122" s="18"/>
      <c r="D122" s="18"/>
      <c r="E122" s="18"/>
      <c r="F122" s="19"/>
      <c r="G122" s="35"/>
      <c r="H122" s="35"/>
      <c r="I122" s="47"/>
      <c r="J122" s="48"/>
    </row>
    <row r="123" spans="1:10" ht="12.75">
      <c r="A123" s="1"/>
      <c r="B123" s="18"/>
      <c r="C123" s="18"/>
      <c r="D123" s="18"/>
      <c r="E123" s="18"/>
      <c r="F123" s="19"/>
      <c r="G123" s="35"/>
      <c r="H123" s="35"/>
      <c r="I123" s="40"/>
      <c r="J123" s="40"/>
    </row>
    <row r="124" spans="1:10" ht="12.75">
      <c r="A124" s="1"/>
      <c r="B124" s="18"/>
      <c r="C124" s="18"/>
      <c r="D124" s="18"/>
      <c r="E124" s="18"/>
      <c r="F124" s="19"/>
      <c r="G124" s="35"/>
      <c r="H124" s="35"/>
      <c r="I124" s="40"/>
      <c r="J124" s="40"/>
    </row>
    <row r="125" spans="1:25" ht="12.75">
      <c r="A125" s="1"/>
      <c r="B125" s="18"/>
      <c r="C125" s="18"/>
      <c r="D125" s="18"/>
      <c r="E125" s="18"/>
      <c r="F125" s="19"/>
      <c r="G125" s="51"/>
      <c r="H125" s="35"/>
      <c r="I125" s="40"/>
      <c r="J125" s="40"/>
      <c r="Y125" s="24"/>
    </row>
    <row r="126" spans="1:10" ht="12.75">
      <c r="A126" s="1"/>
      <c r="B126" s="18"/>
      <c r="C126" s="18"/>
      <c r="D126" s="18"/>
      <c r="E126" s="18"/>
      <c r="F126" s="19"/>
      <c r="G126" s="49"/>
      <c r="H126" s="50"/>
      <c r="I126" s="50"/>
      <c r="J126" s="50"/>
    </row>
    <row r="127" spans="1:10" ht="12.75">
      <c r="A127" s="1"/>
      <c r="B127" s="18"/>
      <c r="C127" s="18"/>
      <c r="D127" s="18"/>
      <c r="E127" s="18"/>
      <c r="F127" s="19"/>
      <c r="G127" s="51"/>
      <c r="H127" s="35"/>
      <c r="I127" s="47"/>
      <c r="J127" s="48"/>
    </row>
    <row r="128" spans="1:10" ht="12.75">
      <c r="A128" s="1"/>
      <c r="B128" s="18"/>
      <c r="C128" s="18"/>
      <c r="D128" s="18"/>
      <c r="E128" s="18"/>
      <c r="F128" s="19"/>
      <c r="G128" s="51"/>
      <c r="H128" s="40"/>
      <c r="I128" s="40"/>
      <c r="J128" s="40"/>
    </row>
    <row r="129" spans="1:10" ht="12.75">
      <c r="A129" s="1"/>
      <c r="B129" s="18"/>
      <c r="C129" s="18"/>
      <c r="D129" s="18"/>
      <c r="E129" s="18"/>
      <c r="F129" s="19"/>
      <c r="G129" s="51"/>
      <c r="H129" s="35"/>
      <c r="I129" s="40"/>
      <c r="J129" s="40"/>
    </row>
    <row r="130" spans="1:10" ht="12.75">
      <c r="A130" s="1"/>
      <c r="B130" s="18"/>
      <c r="C130" s="18"/>
      <c r="D130" s="18"/>
      <c r="E130" s="18"/>
      <c r="F130" s="19"/>
      <c r="G130" s="51"/>
      <c r="H130" s="35"/>
      <c r="I130" s="47"/>
      <c r="J130" s="48"/>
    </row>
    <row r="131" spans="1:10" ht="12.75">
      <c r="A131" s="1"/>
      <c r="B131" s="18"/>
      <c r="C131" s="18"/>
      <c r="D131" s="18"/>
      <c r="E131" s="18"/>
      <c r="F131" s="19"/>
      <c r="G131" s="51"/>
      <c r="H131" s="40"/>
      <c r="I131" s="40"/>
      <c r="J131" s="40"/>
    </row>
    <row r="132" spans="1:10" ht="12.75">
      <c r="A132" s="1"/>
      <c r="B132" s="18"/>
      <c r="C132" s="18"/>
      <c r="D132" s="18"/>
      <c r="E132" s="18"/>
      <c r="F132" s="19"/>
      <c r="G132" s="51"/>
      <c r="H132" s="35"/>
      <c r="I132" s="40"/>
      <c r="J132" s="40"/>
    </row>
    <row r="133" spans="1:10" ht="12.75">
      <c r="A133" s="1"/>
      <c r="B133" s="18"/>
      <c r="C133" s="18"/>
      <c r="D133" s="18"/>
      <c r="E133" s="18"/>
      <c r="F133" s="19"/>
      <c r="G133" s="49"/>
      <c r="H133" s="50"/>
      <c r="I133" s="50"/>
      <c r="J133" s="50"/>
    </row>
    <row r="134" spans="1:10" ht="12.75">
      <c r="A134" s="1"/>
      <c r="B134" s="18"/>
      <c r="C134" s="18"/>
      <c r="D134" s="18"/>
      <c r="E134" s="18"/>
      <c r="F134" s="19"/>
      <c r="G134" s="51"/>
      <c r="H134" s="35"/>
      <c r="I134" s="47"/>
      <c r="J134" s="48"/>
    </row>
    <row r="135" spans="1:10" ht="13.5" customHeight="1">
      <c r="A135" s="1"/>
      <c r="B135" s="18"/>
      <c r="C135" s="18"/>
      <c r="D135" s="18"/>
      <c r="E135" s="18"/>
      <c r="F135" s="19"/>
      <c r="G135" s="53"/>
      <c r="H135" s="54"/>
      <c r="I135" s="53"/>
      <c r="J135" s="53"/>
    </row>
    <row r="136" spans="1:10" ht="13.5" customHeight="1">
      <c r="A136" s="1"/>
      <c r="B136" s="18"/>
      <c r="C136" s="18"/>
      <c r="D136" s="18"/>
      <c r="E136" s="18"/>
      <c r="F136" s="19"/>
      <c r="G136" s="53"/>
      <c r="H136" s="54"/>
      <c r="I136" s="53"/>
      <c r="J136" s="53"/>
    </row>
    <row r="137" spans="1:10" ht="13.5" customHeight="1">
      <c r="A137" s="1"/>
      <c r="B137" s="18"/>
      <c r="C137" s="18"/>
      <c r="D137" s="18"/>
      <c r="E137" s="18"/>
      <c r="F137" s="19"/>
      <c r="G137" s="53"/>
      <c r="H137" s="54"/>
      <c r="I137" s="53"/>
      <c r="J137" s="53"/>
    </row>
    <row r="138" spans="1:10" ht="13.5" customHeight="1">
      <c r="A138" s="52"/>
      <c r="B138" s="18"/>
      <c r="C138" s="18"/>
      <c r="D138" s="18"/>
      <c r="E138" s="18"/>
      <c r="F138" s="19"/>
      <c r="G138" s="58"/>
      <c r="H138" s="59"/>
      <c r="I138" s="58"/>
      <c r="J138" s="58"/>
    </row>
    <row r="139" spans="1:10" ht="13.5" customHeight="1">
      <c r="A139" s="52"/>
      <c r="B139" s="18"/>
      <c r="C139" s="18"/>
      <c r="D139" s="18"/>
      <c r="E139" s="18"/>
      <c r="F139" s="19"/>
      <c r="G139" s="58"/>
      <c r="H139" s="59"/>
      <c r="I139" s="58"/>
      <c r="J139" s="58"/>
    </row>
    <row r="140" spans="2:10" ht="12.75">
      <c r="B140" s="18"/>
      <c r="C140" s="18"/>
      <c r="D140" s="18"/>
      <c r="E140" s="18"/>
      <c r="F140" s="19"/>
      <c r="G140" s="58"/>
      <c r="H140" s="59"/>
      <c r="I140" s="58"/>
      <c r="J140" s="58"/>
    </row>
    <row r="141" spans="2:10" ht="12.75">
      <c r="B141" s="18"/>
      <c r="C141" s="18"/>
      <c r="D141" s="18"/>
      <c r="E141" s="18"/>
      <c r="F141" s="19"/>
      <c r="G141" s="58"/>
      <c r="H141" s="59"/>
      <c r="I141" s="58"/>
      <c r="J141" s="58"/>
    </row>
    <row r="142" spans="2:10" ht="12.75">
      <c r="B142" s="18"/>
      <c r="C142" s="18"/>
      <c r="D142" s="18"/>
      <c r="E142" s="18"/>
      <c r="F142" s="19"/>
      <c r="G142" s="58"/>
      <c r="H142" s="59"/>
      <c r="I142" s="58"/>
      <c r="J142" s="58"/>
    </row>
    <row r="143" spans="2:10" ht="12.75">
      <c r="B143" s="18"/>
      <c r="C143" s="18"/>
      <c r="D143" s="18"/>
      <c r="E143" s="18"/>
      <c r="F143" s="19"/>
      <c r="G143" s="58"/>
      <c r="H143" s="59"/>
      <c r="I143" s="58"/>
      <c r="J143" s="58"/>
    </row>
    <row r="144" spans="2:10" ht="12.75">
      <c r="B144" s="18"/>
      <c r="C144" s="18"/>
      <c r="D144" s="18"/>
      <c r="E144" s="18"/>
      <c r="F144" s="19"/>
      <c r="G144" s="58"/>
      <c r="H144" s="59"/>
      <c r="I144" s="58"/>
      <c r="J144" s="58"/>
    </row>
    <row r="145" spans="2:10" ht="12.75">
      <c r="B145" s="18"/>
      <c r="C145" s="18"/>
      <c r="D145" s="18"/>
      <c r="E145" s="18"/>
      <c r="F145" s="19"/>
      <c r="G145" s="58"/>
      <c r="H145" s="59"/>
      <c r="I145" s="58"/>
      <c r="J145" s="58"/>
    </row>
    <row r="146" spans="2:10" ht="12.75">
      <c r="B146" s="18"/>
      <c r="C146" s="18"/>
      <c r="D146" s="18"/>
      <c r="E146" s="18"/>
      <c r="F146" s="19"/>
      <c r="G146" s="58"/>
      <c r="H146" s="59"/>
      <c r="I146" s="58"/>
      <c r="J146" s="58"/>
    </row>
    <row r="147" spans="2:6" ht="12.75">
      <c r="B147" s="18"/>
      <c r="C147" s="18"/>
      <c r="D147" s="18"/>
      <c r="E147" s="18"/>
      <c r="F147" s="19"/>
    </row>
    <row r="148" spans="2:10" ht="12.75">
      <c r="B148" s="18"/>
      <c r="C148" s="18"/>
      <c r="D148" s="18"/>
      <c r="E148" s="18"/>
      <c r="F148" s="19"/>
      <c r="G148" s="49"/>
      <c r="H148" s="50"/>
      <c r="I148" s="50"/>
      <c r="J148" s="50"/>
    </row>
    <row r="149" spans="2:10" ht="12.75">
      <c r="B149" s="18"/>
      <c r="C149" s="18"/>
      <c r="D149" s="18"/>
      <c r="E149" s="18"/>
      <c r="F149" s="19"/>
      <c r="G149" s="49"/>
      <c r="H149" s="50"/>
      <c r="I149" s="50"/>
      <c r="J149" s="50"/>
    </row>
  </sheetData>
  <sheetProtection/>
  <autoFilter ref="A2:AS2"/>
  <mergeCells count="1">
    <mergeCell ref="A1:L1"/>
  </mergeCells>
  <conditionalFormatting sqref="B8:J8">
    <cfRule type="expression" priority="1" dxfId="0" stopIfTrue="1">
      <formula>$C8:$C104&gt;6</formula>
    </cfRule>
  </conditionalFormatting>
  <conditionalFormatting sqref="B9:J9">
    <cfRule type="expression" priority="2" dxfId="0" stopIfTrue="1">
      <formula>$C9:$C104&gt;6</formula>
    </cfRule>
  </conditionalFormatting>
  <conditionalFormatting sqref="A8:A137">
    <cfRule type="expression" priority="3" dxfId="0" stopIfTrue="1">
      <formula>$C8:$C105&gt;6</formula>
    </cfRule>
  </conditionalFormatting>
  <conditionalFormatting sqref="B11:J11">
    <cfRule type="expression" priority="4" dxfId="0" stopIfTrue="1">
      <formula>$C11:$C104&gt;6</formula>
    </cfRule>
  </conditionalFormatting>
  <conditionalFormatting sqref="B12:J12">
    <cfRule type="expression" priority="5" dxfId="0" stopIfTrue="1">
      <formula>$C12:$C104&gt;6</formula>
    </cfRule>
  </conditionalFormatting>
  <conditionalFormatting sqref="B14:J14">
    <cfRule type="expression" priority="6" dxfId="0" stopIfTrue="1">
      <formula>$C14:$C104&gt;6</formula>
    </cfRule>
  </conditionalFormatting>
  <conditionalFormatting sqref="B15:J15">
    <cfRule type="expression" priority="7" dxfId="0" stopIfTrue="1">
      <formula>$C15:$C104&gt;6</formula>
    </cfRule>
  </conditionalFormatting>
  <conditionalFormatting sqref="B16:J16">
    <cfRule type="expression" priority="8" dxfId="0" stopIfTrue="1">
      <formula>$C16:$C104&gt;6</formula>
    </cfRule>
  </conditionalFormatting>
  <conditionalFormatting sqref="B17:J17">
    <cfRule type="expression" priority="9" dxfId="0" stopIfTrue="1">
      <formula>$C17:$C104&gt;6</formula>
    </cfRule>
  </conditionalFormatting>
  <conditionalFormatting sqref="B18:J18">
    <cfRule type="expression" priority="10" dxfId="0" stopIfTrue="1">
      <formula>$C18:$C104&gt;6</formula>
    </cfRule>
  </conditionalFormatting>
  <conditionalFormatting sqref="B19:J19">
    <cfRule type="expression" priority="11" dxfId="0" stopIfTrue="1">
      <formula>$C19:$C104&gt;6</formula>
    </cfRule>
  </conditionalFormatting>
  <conditionalFormatting sqref="B20:J20">
    <cfRule type="expression" priority="12" dxfId="0" stopIfTrue="1">
      <formula>$C20:$C104&gt;6</formula>
    </cfRule>
  </conditionalFormatting>
  <conditionalFormatting sqref="B21:J21">
    <cfRule type="expression" priority="13" dxfId="0" stopIfTrue="1">
      <formula>$C21:$C104&gt;6</formula>
    </cfRule>
  </conditionalFormatting>
  <conditionalFormatting sqref="B22:J22">
    <cfRule type="expression" priority="14" dxfId="0" stopIfTrue="1">
      <formula>$C22:$C104&gt;6</formula>
    </cfRule>
  </conditionalFormatting>
  <conditionalFormatting sqref="B23:J23">
    <cfRule type="expression" priority="15" dxfId="0" stopIfTrue="1">
      <formula>$C23:$C104&gt;6</formula>
    </cfRule>
  </conditionalFormatting>
  <conditionalFormatting sqref="B24:J24">
    <cfRule type="expression" priority="16" dxfId="0" stopIfTrue="1">
      <formula>$C24:$C104&gt;6</formula>
    </cfRule>
  </conditionalFormatting>
  <conditionalFormatting sqref="B25:J25">
    <cfRule type="expression" priority="17" dxfId="0" stopIfTrue="1">
      <formula>$C25:$C104&gt;6</formula>
    </cfRule>
  </conditionalFormatting>
  <conditionalFormatting sqref="B26:J26">
    <cfRule type="expression" priority="18" dxfId="0" stopIfTrue="1">
      <formula>$C26:$C104&gt;6</formula>
    </cfRule>
  </conditionalFormatting>
  <conditionalFormatting sqref="B27:J27">
    <cfRule type="expression" priority="19" dxfId="0" stopIfTrue="1">
      <formula>$C27:$C104&gt;6</formula>
    </cfRule>
  </conditionalFormatting>
  <conditionalFormatting sqref="B28:J28">
    <cfRule type="expression" priority="20" dxfId="0" stopIfTrue="1">
      <formula>$C28:$C104&gt;6</formula>
    </cfRule>
  </conditionalFormatting>
  <conditionalFormatting sqref="B29:J29">
    <cfRule type="expression" priority="21" dxfId="0" stopIfTrue="1">
      <formula>$C29:$C104&gt;6</formula>
    </cfRule>
  </conditionalFormatting>
  <conditionalFormatting sqref="B30:J30">
    <cfRule type="expression" priority="22" dxfId="0" stopIfTrue="1">
      <formula>$C30:$C104&gt;6</formula>
    </cfRule>
  </conditionalFormatting>
  <conditionalFormatting sqref="B31:J31">
    <cfRule type="expression" priority="23" dxfId="0" stopIfTrue="1">
      <formula>$C31:$C104&gt;6</formula>
    </cfRule>
  </conditionalFormatting>
  <conditionalFormatting sqref="B32:J32">
    <cfRule type="expression" priority="24" dxfId="0" stopIfTrue="1">
      <formula>$C32:$C104&gt;6</formula>
    </cfRule>
  </conditionalFormatting>
  <conditionalFormatting sqref="B33:J33">
    <cfRule type="expression" priority="25" dxfId="0" stopIfTrue="1">
      <formula>$C33:$C104&gt;6</formula>
    </cfRule>
  </conditionalFormatting>
  <conditionalFormatting sqref="B34:J34">
    <cfRule type="expression" priority="26" dxfId="0" stopIfTrue="1">
      <formula>$C34:$C104&gt;6</formula>
    </cfRule>
  </conditionalFormatting>
  <conditionalFormatting sqref="B35:J35">
    <cfRule type="expression" priority="27" dxfId="0" stopIfTrue="1">
      <formula>$C35:$C104&gt;6</formula>
    </cfRule>
  </conditionalFormatting>
  <conditionalFormatting sqref="B36:J36">
    <cfRule type="expression" priority="28" dxfId="0" stopIfTrue="1">
      <formula>$C36:$C104&gt;6</formula>
    </cfRule>
  </conditionalFormatting>
  <conditionalFormatting sqref="B37:J37">
    <cfRule type="expression" priority="29" dxfId="0" stopIfTrue="1">
      <formula>$C37:$C104&gt;6</formula>
    </cfRule>
  </conditionalFormatting>
  <conditionalFormatting sqref="B38:J38">
    <cfRule type="expression" priority="30" dxfId="0" stopIfTrue="1">
      <formula>$C38:$C104&gt;6</formula>
    </cfRule>
  </conditionalFormatting>
  <conditionalFormatting sqref="B39:J39">
    <cfRule type="expression" priority="31" dxfId="0" stopIfTrue="1">
      <formula>$C39:$C104&gt;6</formula>
    </cfRule>
  </conditionalFormatting>
  <conditionalFormatting sqref="B40:J40">
    <cfRule type="expression" priority="32" dxfId="0" stopIfTrue="1">
      <formula>$C40:$C104&gt;6</formula>
    </cfRule>
  </conditionalFormatting>
  <conditionalFormatting sqref="B41:J41">
    <cfRule type="expression" priority="33" dxfId="0" stopIfTrue="1">
      <formula>$C41:$C104&gt;6</formula>
    </cfRule>
  </conditionalFormatting>
  <conditionalFormatting sqref="B42:J42">
    <cfRule type="expression" priority="34" dxfId="0" stopIfTrue="1">
      <formula>$C42:$C104&gt;6</formula>
    </cfRule>
  </conditionalFormatting>
  <conditionalFormatting sqref="B43:J43">
    <cfRule type="expression" priority="35" dxfId="0" stopIfTrue="1">
      <formula>$C43:$C104&gt;6</formula>
    </cfRule>
  </conditionalFormatting>
  <conditionalFormatting sqref="B44:J44">
    <cfRule type="expression" priority="36" dxfId="0" stopIfTrue="1">
      <formula>$C44:$C104&gt;6</formula>
    </cfRule>
  </conditionalFormatting>
  <conditionalFormatting sqref="B45:J45">
    <cfRule type="expression" priority="37" dxfId="0" stopIfTrue="1">
      <formula>$C45:$C104&gt;6</formula>
    </cfRule>
  </conditionalFormatting>
  <conditionalFormatting sqref="B46:J46">
    <cfRule type="expression" priority="38" dxfId="0" stopIfTrue="1">
      <formula>$C46:$C104&gt;6</formula>
    </cfRule>
  </conditionalFormatting>
  <conditionalFormatting sqref="B47:J47">
    <cfRule type="expression" priority="39" dxfId="0" stopIfTrue="1">
      <formula>$C47:$C104&gt;6</formula>
    </cfRule>
  </conditionalFormatting>
  <conditionalFormatting sqref="B48:J48">
    <cfRule type="expression" priority="40" dxfId="0" stopIfTrue="1">
      <formula>$C48:$C104&gt;6</formula>
    </cfRule>
  </conditionalFormatting>
  <conditionalFormatting sqref="B49:J49">
    <cfRule type="expression" priority="41" dxfId="0" stopIfTrue="1">
      <formula>$C49:$C104&gt;6</formula>
    </cfRule>
  </conditionalFormatting>
  <conditionalFormatting sqref="B50:J50">
    <cfRule type="expression" priority="42" dxfId="0" stopIfTrue="1">
      <formula>$C50:$C104&gt;6</formula>
    </cfRule>
  </conditionalFormatting>
  <conditionalFormatting sqref="B51:J51">
    <cfRule type="expression" priority="43" dxfId="0" stopIfTrue="1">
      <formula>$C51:$C104&gt;6</formula>
    </cfRule>
  </conditionalFormatting>
  <conditionalFormatting sqref="B52:J52">
    <cfRule type="expression" priority="44" dxfId="0" stopIfTrue="1">
      <formula>$C52:$C104&gt;6</formula>
    </cfRule>
  </conditionalFormatting>
  <conditionalFormatting sqref="B53:J53">
    <cfRule type="expression" priority="45" dxfId="0" stopIfTrue="1">
      <formula>$C53:$C104&gt;6</formula>
    </cfRule>
  </conditionalFormatting>
  <conditionalFormatting sqref="B54:J54">
    <cfRule type="expression" priority="46" dxfId="0" stopIfTrue="1">
      <formula>$C54:$C104&gt;6</formula>
    </cfRule>
  </conditionalFormatting>
  <conditionalFormatting sqref="B55:J55">
    <cfRule type="expression" priority="47" dxfId="0" stopIfTrue="1">
      <formula>$C55:$C104&gt;6</formula>
    </cfRule>
  </conditionalFormatting>
  <conditionalFormatting sqref="B56:J56">
    <cfRule type="expression" priority="48" dxfId="0" stopIfTrue="1">
      <formula>$C56:$C104&gt;6</formula>
    </cfRule>
  </conditionalFormatting>
  <conditionalFormatting sqref="B57:J57">
    <cfRule type="expression" priority="49" dxfId="0" stopIfTrue="1">
      <formula>$C57:$C104&gt;6</formula>
    </cfRule>
  </conditionalFormatting>
  <conditionalFormatting sqref="B58:J58">
    <cfRule type="expression" priority="50" dxfId="0" stopIfTrue="1">
      <formula>$C58:$C104&gt;6</formula>
    </cfRule>
  </conditionalFormatting>
  <conditionalFormatting sqref="B59:J59">
    <cfRule type="expression" priority="51" dxfId="0" stopIfTrue="1">
      <formula>$C59:$C104&gt;6</formula>
    </cfRule>
  </conditionalFormatting>
  <conditionalFormatting sqref="B60:J60">
    <cfRule type="expression" priority="52" dxfId="0" stopIfTrue="1">
      <formula>$C60:$C104&gt;6</formula>
    </cfRule>
  </conditionalFormatting>
  <conditionalFormatting sqref="B61:J61">
    <cfRule type="expression" priority="53" dxfId="0" stopIfTrue="1">
      <formula>$C61:$C104&gt;6</formula>
    </cfRule>
  </conditionalFormatting>
  <conditionalFormatting sqref="B62:J62">
    <cfRule type="expression" priority="54" dxfId="0" stopIfTrue="1">
      <formula>$C62:$C104&gt;6</formula>
    </cfRule>
  </conditionalFormatting>
  <conditionalFormatting sqref="B63:J63">
    <cfRule type="expression" priority="55" dxfId="0" stopIfTrue="1">
      <formula>$C63:$C104&gt;6</formula>
    </cfRule>
  </conditionalFormatting>
  <conditionalFormatting sqref="B64:J64">
    <cfRule type="expression" priority="56" dxfId="0" stopIfTrue="1">
      <formula>$C64:$C104&gt;6</formula>
    </cfRule>
  </conditionalFormatting>
  <conditionalFormatting sqref="B65:J65">
    <cfRule type="expression" priority="57" dxfId="0" stopIfTrue="1">
      <formula>$C65:$C104&gt;6</formula>
    </cfRule>
  </conditionalFormatting>
  <conditionalFormatting sqref="B66:J66">
    <cfRule type="expression" priority="58" dxfId="0" stopIfTrue="1">
      <formula>$C66:$C104&gt;6</formula>
    </cfRule>
  </conditionalFormatting>
  <conditionalFormatting sqref="B67:J67">
    <cfRule type="expression" priority="59" dxfId="0" stopIfTrue="1">
      <formula>$C67:$C104&gt;6</formula>
    </cfRule>
  </conditionalFormatting>
  <conditionalFormatting sqref="B68:J68">
    <cfRule type="expression" priority="60" dxfId="0" stopIfTrue="1">
      <formula>$C68:$C104&gt;6</formula>
    </cfRule>
  </conditionalFormatting>
  <conditionalFormatting sqref="B69:J69">
    <cfRule type="expression" priority="61" dxfId="0" stopIfTrue="1">
      <formula>$C69:$C104&gt;6</formula>
    </cfRule>
  </conditionalFormatting>
  <conditionalFormatting sqref="B70:J70">
    <cfRule type="expression" priority="62" dxfId="0" stopIfTrue="1">
      <formula>$C70:$C104&gt;6</formula>
    </cfRule>
  </conditionalFormatting>
  <conditionalFormatting sqref="B71:J71">
    <cfRule type="expression" priority="63" dxfId="0" stopIfTrue="1">
      <formula>$C71:$C104&gt;6</formula>
    </cfRule>
  </conditionalFormatting>
  <conditionalFormatting sqref="B72:J72">
    <cfRule type="expression" priority="64" dxfId="0" stopIfTrue="1">
      <formula>$C72:$C104&gt;6</formula>
    </cfRule>
  </conditionalFormatting>
  <conditionalFormatting sqref="B73:J73">
    <cfRule type="expression" priority="65" dxfId="0" stopIfTrue="1">
      <formula>$C73:$C104&gt;6</formula>
    </cfRule>
  </conditionalFormatting>
  <conditionalFormatting sqref="B74:J74">
    <cfRule type="expression" priority="66" dxfId="0" stopIfTrue="1">
      <formula>$C74:$C104&gt;6</formula>
    </cfRule>
  </conditionalFormatting>
  <conditionalFormatting sqref="B75:J75">
    <cfRule type="expression" priority="67" dxfId="0" stopIfTrue="1">
      <formula>$C75:$C104&gt;6</formula>
    </cfRule>
  </conditionalFormatting>
  <conditionalFormatting sqref="B76:J76">
    <cfRule type="expression" priority="68" dxfId="0" stopIfTrue="1">
      <formula>$C76:$C104&gt;6</formula>
    </cfRule>
  </conditionalFormatting>
  <conditionalFormatting sqref="B77:J77">
    <cfRule type="expression" priority="69" dxfId="0" stopIfTrue="1">
      <formula>$C77:$C104&gt;6</formula>
    </cfRule>
  </conditionalFormatting>
  <conditionalFormatting sqref="B78:J78">
    <cfRule type="expression" priority="70" dxfId="0" stopIfTrue="1">
      <formula>$C78:$C104&gt;6</formula>
    </cfRule>
  </conditionalFormatting>
  <conditionalFormatting sqref="B79:J79">
    <cfRule type="expression" priority="71" dxfId="0" stopIfTrue="1">
      <formula>$C79:$C104&gt;6</formula>
    </cfRule>
  </conditionalFormatting>
  <conditionalFormatting sqref="B80:J80">
    <cfRule type="expression" priority="72" dxfId="0" stopIfTrue="1">
      <formula>$C80:$C104&gt;6</formula>
    </cfRule>
  </conditionalFormatting>
  <conditionalFormatting sqref="B81:J81">
    <cfRule type="expression" priority="73" dxfId="0" stopIfTrue="1">
      <formula>$C81:$C104&gt;6</formula>
    </cfRule>
  </conditionalFormatting>
  <conditionalFormatting sqref="B82:J82">
    <cfRule type="expression" priority="74" dxfId="0" stopIfTrue="1">
      <formula>$C82:$C104&gt;6</formula>
    </cfRule>
  </conditionalFormatting>
  <conditionalFormatting sqref="B83:J83">
    <cfRule type="expression" priority="75" dxfId="0" stopIfTrue="1">
      <formula>$C83:$C104&gt;6</formula>
    </cfRule>
  </conditionalFormatting>
  <conditionalFormatting sqref="B84:J84">
    <cfRule type="expression" priority="76" dxfId="0" stopIfTrue="1">
      <formula>$C84:$C104&gt;6</formula>
    </cfRule>
  </conditionalFormatting>
  <conditionalFormatting sqref="B85:J85">
    <cfRule type="expression" priority="77" dxfId="0" stopIfTrue="1">
      <formula>$C85:$C104&gt;6</formula>
    </cfRule>
  </conditionalFormatting>
  <conditionalFormatting sqref="B86:J86">
    <cfRule type="expression" priority="78" dxfId="0" stopIfTrue="1">
      <formula>$C86:$C104&gt;6</formula>
    </cfRule>
  </conditionalFormatting>
  <conditionalFormatting sqref="B87:J87">
    <cfRule type="expression" priority="79" dxfId="0" stopIfTrue="1">
      <formula>$C87:$C104&gt;6</formula>
    </cfRule>
  </conditionalFormatting>
  <conditionalFormatting sqref="B88:J88">
    <cfRule type="expression" priority="80" dxfId="0" stopIfTrue="1">
      <formula>$C88:$C104&gt;6</formula>
    </cfRule>
  </conditionalFormatting>
  <conditionalFormatting sqref="B89:J89">
    <cfRule type="expression" priority="81" dxfId="0" stopIfTrue="1">
      <formula>$C89:$C104&gt;6</formula>
    </cfRule>
  </conditionalFormatting>
  <conditionalFormatting sqref="B90:F90">
    <cfRule type="expression" priority="82" dxfId="0" stopIfTrue="1">
      <formula>$C90:$C104&gt;6</formula>
    </cfRule>
  </conditionalFormatting>
  <conditionalFormatting sqref="B91:F91">
    <cfRule type="expression" priority="83" dxfId="0" stopIfTrue="1">
      <formula>$C91:$C104&gt;6</formula>
    </cfRule>
  </conditionalFormatting>
  <conditionalFormatting sqref="B92:F92">
    <cfRule type="expression" priority="84" dxfId="0" stopIfTrue="1">
      <formula>$C92:$C104&gt;6</formula>
    </cfRule>
  </conditionalFormatting>
  <conditionalFormatting sqref="B93:F93">
    <cfRule type="expression" priority="85" dxfId="0" stopIfTrue="1">
      <formula>$C93:$C104&gt;6</formula>
    </cfRule>
  </conditionalFormatting>
  <conditionalFormatting sqref="B94:F94">
    <cfRule type="expression" priority="86" dxfId="0" stopIfTrue="1">
      <formula>$C94:$C104&gt;6</formula>
    </cfRule>
  </conditionalFormatting>
  <conditionalFormatting sqref="B95:F95">
    <cfRule type="expression" priority="87" dxfId="0" stopIfTrue="1">
      <formula>$C95:$C104&gt;6</formula>
    </cfRule>
  </conditionalFormatting>
  <conditionalFormatting sqref="B96:F96">
    <cfRule type="expression" priority="88" dxfId="0" stopIfTrue="1">
      <formula>$C96:$C104&gt;6</formula>
    </cfRule>
  </conditionalFormatting>
  <conditionalFormatting sqref="B97:J97">
    <cfRule type="expression" priority="89" dxfId="0" stopIfTrue="1">
      <formula>$C97:$C104&gt;6</formula>
    </cfRule>
  </conditionalFormatting>
  <conditionalFormatting sqref="B98:J98">
    <cfRule type="expression" priority="90" dxfId="0" stopIfTrue="1">
      <formula>$C98:$C104&gt;6</formula>
    </cfRule>
  </conditionalFormatting>
  <conditionalFormatting sqref="B99:J99">
    <cfRule type="expression" priority="91" dxfId="0" stopIfTrue="1">
      <formula>$C99:$C104&gt;6</formula>
    </cfRule>
  </conditionalFormatting>
  <conditionalFormatting sqref="B100:J100">
    <cfRule type="expression" priority="92" dxfId="0" stopIfTrue="1">
      <formula>$C100:$C104&gt;6</formula>
    </cfRule>
  </conditionalFormatting>
  <conditionalFormatting sqref="B101:J101">
    <cfRule type="expression" priority="93" dxfId="0" stopIfTrue="1">
      <formula>$C101:$C104&gt;6</formula>
    </cfRule>
  </conditionalFormatting>
  <conditionalFormatting sqref="B102:J102">
    <cfRule type="expression" priority="94" dxfId="0" stopIfTrue="1">
      <formula>$C102:$C104&gt;6</formula>
    </cfRule>
  </conditionalFormatting>
  <conditionalFormatting sqref="B103:F103">
    <cfRule type="expression" priority="95" dxfId="0" stopIfTrue="1">
      <formula>$C103:$C104&gt;6</formula>
    </cfRule>
  </conditionalFormatting>
  <conditionalFormatting sqref="B104:F104 F105:F149 D105:D149 B105:B149">
    <cfRule type="expression" priority="96" dxfId="0" stopIfTrue="1">
      <formula>$C104:$C104&gt;6</formula>
    </cfRule>
  </conditionalFormatting>
  <conditionalFormatting sqref="J90:J96">
    <cfRule type="cellIs" priority="97" dxfId="2" operator="equal" stopIfTrue="1">
      <formula>"."</formula>
    </cfRule>
  </conditionalFormatting>
  <conditionalFormatting sqref="B10:J10">
    <cfRule type="expression" priority="98" dxfId="0" stopIfTrue="1">
      <formula>$C10:$C104&gt;6</formula>
    </cfRule>
  </conditionalFormatting>
  <conditionalFormatting sqref="B13:J13">
    <cfRule type="expression" priority="99" dxfId="0" stopIfTrue="1">
      <formula>$C13:$C104&gt;6</formula>
    </cfRule>
  </conditionalFormatting>
  <conditionalFormatting sqref="A3:J7">
    <cfRule type="expression" priority="1" dxfId="0" stopIfTrue="1">
      <formula>$C3:$C102&gt;6</formula>
    </cfRule>
  </conditionalFormatting>
  <hyperlinks>
    <hyperlink ref="H10" r:id="rId1" display="http://my3.raceresult.com/details/results.php?sl=6.11549.de.5.Internet%7C07%20Zieleinlaufliste&amp;pp=344"/>
    <hyperlink ref="H32" r:id="rId2" display="http://my3.raceresult.com/details/results.php?sl=6.11549.de.5.Internet%7C07%20Zieleinlaufliste&amp;pp=363"/>
    <hyperlink ref="H11" r:id="rId3" display="http://my3.raceresult.com/details/results.php?sl=6.11549.de.5.Internet%7C07%20Zieleinlaufliste&amp;pp=379"/>
    <hyperlink ref="H30" r:id="rId4" display="http://my3.raceresult.com/details/results.php?sl=6.11549.de.5.Internet%7C07%20Zieleinlaufliste&amp;pp=345"/>
    <hyperlink ref="H14" r:id="rId5" display="http://my1.raceresult.com/details/results.php?sl=6.14439.de.3.Ergebnislisten%7CZieleinlaufliste&amp;pp=715"/>
    <hyperlink ref="H56" r:id="rId6" display="http://my1.raceresult.com/details/results.php?sl=6.14439.de.3.Ergebnislisten%7CZieleinlaufliste&amp;pp=15"/>
    <hyperlink ref="H73" r:id="rId7" display="http://my1.raceresult.com/details/results.php?sl=6.14439.de.3.Ergebnislisten%7CZieleinlaufliste&amp;pp=184"/>
    <hyperlink ref="H84" r:id="rId8" display="http://my1.raceresult.com/details/results.php?sl=6.14439.de.3.Ergebnislisten%7CZieleinlaufliste&amp;pp=183"/>
    <hyperlink ref="H47" r:id="rId9" display="http://my1.raceresult.com/details/results.php?sl=6.14439.de.1.Ergebnislisten%7CZieleinlaufliste&amp;pp=743"/>
    <hyperlink ref="H50" r:id="rId10" display="http://my1.raceresult.com/details/results.php?sl=6.14439.de.1.Ergebnislisten%7CZieleinlaufliste&amp;pp=211"/>
    <hyperlink ref="H71" r:id="rId11" display="http://my1.raceresult.com/details/results.php?sl=6.14439.de.1.Ergebnislisten%7CZieleinlaufliste&amp;pp=376"/>
    <hyperlink ref="H25" r:id="rId12" display="http://my1.raceresult.com/details/results.php?sl=6.14439.de.1.Ergebnislisten%7CZieleinlaufliste&amp;pp=187"/>
    <hyperlink ref="H91" r:id="rId13" display="http://my1.raceresult.com/details/results.php?sl=6.14439.de.5.Ergebnislisten%7CZieleinlaufliste&amp;pp=63"/>
    <hyperlink ref="H41" r:id="rId14" display="http://my1.raceresult.com/details/results.php?sl=6.15200.de.5.Ergebnislisten%7CZieleinlaufliste&amp;pp=2499"/>
    <hyperlink ref="H76" r:id="rId15" display="http://my1.raceresult.com/details/results.php?sl=6.15200.de.3.Ergebnislisten%7CZieleinlaufliste&amp;pp=2255"/>
    <hyperlink ref="H87" r:id="rId16" display="http://my1.raceresult.com/details/results.php?sl=6.15200.de.3.Ergebnislisten%7CZieleinlaufliste&amp;pp=2249"/>
    <hyperlink ref="G75" r:id="rId17" display="http://my2.raceresult.com/details/results.php?sl=6.13724.de.3.Ergebnislisten%7CZieleinlaufliste&amp;pp=249"/>
    <hyperlink ref="G90" r:id="rId18" display="http://my2.raceresult.com/details/results.php?sl=6.13724.de.3.Ergebnislisten%7CZieleinlaufliste&amp;pp=285"/>
    <hyperlink ref="G40" r:id="rId19" display="http://my1.raceresult.com/details/results.php?sl=6.13721.de.5.Ergebnislisten%7CERGEBNISLISTE&amp;pp=770"/>
    <hyperlink ref="G57" r:id="rId20" display="http://my1.raceresult.com/details/results.php?sl=6.13721.de.5.Ergebnislisten%7CERGEBNISLISTE&amp;pp=892"/>
    <hyperlink ref="G67" r:id="rId21" display="http://my1.raceresult.com/details/results.php?sl=6.13721.de.5.Ergebnislisten%7CERGEBNISLISTE&amp;pp=673"/>
    <hyperlink ref="G98" r:id="rId22" display="http://my1.raceresult.com/details/results.php?sl=6.13721.de.5.Ergebnislisten%7CERGEBNISLISTE&amp;pp=776"/>
    <hyperlink ref="G42" r:id="rId23" display="http://my1.raceresult.com/details/results.php?sl=6.16995.de.0.Ergebnislisten%7CErgebn%20www%20Zieleinlaufliste%20m%2Fw%20AK&amp;pp=708"/>
    <hyperlink ref="G49" r:id="rId24" display="http://my1.raceresult.com/details/results.php?sl=6.16995.de.0.Ergebnislisten%7CErgebn%20www%20Zieleinlaufliste%20m%2Fw%20AK&amp;pp=3979"/>
    <hyperlink ref="G64" r:id="rId25" display="http://my1.raceresult.com/details/results.php?sl=6.16995.de.0.Ergebnislisten%7CErgebn%20www%20Zieleinlaufliste%20m%2Fw%20AK&amp;pp=719"/>
    <hyperlink ref="G96" r:id="rId26" display="http://my1.raceresult.com/details/results.php?sl=6.16995.de.0.Ergebnislisten%7CErgebn%20www%20Zieleinlaufliste%20m%2Fw%20AK&amp;pp=721"/>
    <hyperlink ref="G62" r:id="rId27" display="http://www.tv-huchem-stammeln.de/cms/html/la/ergebnisse/2013/_2_5.HTM"/>
    <hyperlink ref="G94" r:id="rId28" display="http://www.tv-huchem-stammeln.de/cms/html/la/ergebnisse/2013/_2_9.HTM"/>
    <hyperlink ref="G46" r:id="rId29" display="http://my2.raceresult.com/details/results.php?sl=6.14586.de.0.Teilnehmerlisten%7CZieleinlaufliste&amp;pp=316"/>
    <hyperlink ref="G55" r:id="rId30" display="http://my2.raceresult.com/details/results.php?sl=6.14586.de.0.Teilnehmerlisten%7CZieleinlaufliste&amp;pp=230"/>
    <hyperlink ref="G26" r:id="rId31" display="http://my2.raceresult.com/details/results.php?sl=6.14586.de.0.Teilnehmerlisten%7CZieleinlaufliste&amp;pp=313"/>
    <hyperlink ref="G27" r:id="rId32" display="http://my2.raceresult.com/details/results.php?sl=6.14586.de.0.Teilnehmerlisten%7CZieleinlaufliste&amp;pp=343"/>
    <hyperlink ref="G33" r:id="rId33" display="http://my2.raceresult.com/details/results.php?sl=6.14586.de.0.Teilnehmerlisten%7CZieleinlaufliste&amp;pp=229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35"/>
  <headerFooter alignWithMargins="0">
    <oddHeader>&amp;L&amp;"Arial,Fett"Rur-Eifel-Volkslauf Cup 2010; Wertung: &amp;A</oddHeader>
  </headerFooter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2011-12-15T20:20:06Z</dcterms:created>
  <dcterms:modified xsi:type="dcterms:W3CDTF">2013-12-09T11:37:39Z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