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5 (2012)" sheetId="1" r:id="rId1"/>
  </sheets>
  <definedNames>
    <definedName name="_xlnm._FilterDatabase" localSheetId="0" hidden="1">'W55 (2012)'!$A$2:$AU$2</definedName>
    <definedName name="_xlnm.Print_Titles" localSheetId="0">'W55 (2012)'!$2:$2</definedName>
  </definedNames>
  <calcPr fullCalcOnLoad="1"/>
</workbook>
</file>

<file path=xl/sharedStrings.xml><?xml version="1.0" encoding="utf-8"?>
<sst xmlns="http://schemas.openxmlformats.org/spreadsheetml/2006/main" count="90" uniqueCount="86">
  <si>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</si>
  <si>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</si>
  <si>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</si>
  <si>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</si>
  <si>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</si>
  <si>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</si>
  <si>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</si>
  <si>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</si>
  <si>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</si>
  <si>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</si>
  <si>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</si>
  <si>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</si>
  <si>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</si>
  <si>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</si>
  <si>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</si>
  <si>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</si>
  <si>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</si>
  <si>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</si>
  <si>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</si>
  <si>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</si>
  <si>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</si>
  <si>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</si>
  <si>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</si>
  <si>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</si>
  <si>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</si>
  <si>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</si>
  <si>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</si>
  <si>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</si>
  <si>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</si>
  <si>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</si>
  <si>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</si>
  <si>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</si>
  <si>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</si>
  <si>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</si>
  <si>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</si>
  <si>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</si>
  <si>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</si>
  <si>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</si>
  <si>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</si>
  <si>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</si>
  <si>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</si>
  <si>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</si>
  <si>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</si>
  <si>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Theißen</t>
  </si>
  <si>
    <t>DLC Aachen</t>
  </si>
  <si>
    <t>Souvignier-Creutz</t>
  </si>
  <si>
    <t>SV Germania Dürwiß</t>
  </si>
  <si>
    <t>Muckel</t>
  </si>
  <si>
    <t xml:space="preserve"> Doris</t>
  </si>
  <si>
    <t>Kurschildgen</t>
  </si>
  <si>
    <t xml:space="preserve"> Monika</t>
  </si>
  <si>
    <t>Alemannia Aachen</t>
  </si>
  <si>
    <t>Klein</t>
  </si>
  <si>
    <t xml:space="preserve"> Elfi</t>
  </si>
  <si>
    <t>Aachener Engel</t>
  </si>
  <si>
    <t>SV Roland rollesbroich</t>
  </si>
  <si>
    <t>SC Komet Steckenborn</t>
  </si>
  <si>
    <t>Seniorinnen W55: 55 bis 59 Jahre alt  (Jg. 1954 bis 1958)</t>
  </si>
  <si>
    <t>Lavalle</t>
  </si>
  <si>
    <t xml:space="preserve"> Brigitte</t>
  </si>
  <si>
    <t>Running daddys Donnerberg</t>
  </si>
  <si>
    <t>Lustlauf mein Verein</t>
  </si>
  <si>
    <t>Middelhot</t>
  </si>
  <si>
    <t xml:space="preserve"> Gabriele</t>
  </si>
  <si>
    <t>lg Mützenich</t>
  </si>
  <si>
    <t xml:space="preserve"> Maria</t>
  </si>
  <si>
    <t xml:space="preserve"> Marlene</t>
  </si>
  <si>
    <t>Arens</t>
  </si>
  <si>
    <t xml:space="preserve"> Elli</t>
  </si>
  <si>
    <t>Viaene</t>
  </si>
  <si>
    <t xml:space="preserve"> Gisela</t>
  </si>
  <si>
    <t>Hillebrand</t>
  </si>
  <si>
    <t xml:space="preserve"> Barbara</t>
  </si>
  <si>
    <t>KOHLEN</t>
  </si>
  <si>
    <t>HELENE</t>
  </si>
  <si>
    <t>SV GERMANIA DÜRWIß</t>
  </si>
  <si>
    <t>KLEYPASS</t>
  </si>
  <si>
    <t>MARLENE</t>
  </si>
  <si>
    <t>TV HUCHEM-STAMMELN</t>
  </si>
  <si>
    <t>Fähnrich</t>
  </si>
  <si>
    <t>Nuecker</t>
  </si>
  <si>
    <t>TV Huchem-Stammeln</t>
  </si>
  <si>
    <t>1958</t>
  </si>
  <si>
    <t>Brigitte</t>
  </si>
  <si>
    <t>LG Germania Freund</t>
  </si>
  <si>
    <t>Skikeller Kaulard &amp; Schroiff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</si>
</sst>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0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name val="Segoe UI"/>
      <family val="0"/>
    </font>
    <font>
      <sz val="11.25"/>
      <color indexed="8"/>
      <name val="Calibri"/>
      <family val="0"/>
    </font>
    <font>
      <u val="single"/>
      <sz val="10"/>
      <name val="Arial"/>
      <family val="2"/>
    </font>
    <font>
      <b/>
      <sz val="10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6" fillId="0" borderId="10" xfId="0" applyFont="1" applyFill="1" applyBorder="1" applyAlignment="1">
      <alignment horizontal="left"/>
    </xf>
    <xf numFmtId="165" fontId="26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9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 textRotation="180"/>
    </xf>
    <xf numFmtId="0" fontId="18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49" fontId="2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815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815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815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2.Ergebnislisten%7CZieleinlaufliste&amp;pp=826" TargetMode="External" /><Relationship Id="rId2" Type="http://schemas.openxmlformats.org/officeDocument/2006/relationships/hyperlink" Target="http://my1.raceresult.com/details/?sl=6.13455.de.2.Ergebnislisten%7CZieleinlaufliste&amp;pp=943" TargetMode="External" /><Relationship Id="rId3" Type="http://schemas.openxmlformats.org/officeDocument/2006/relationships/hyperlink" Target="http://my1.raceresult.com/details/?sl=6.13455.de.2.Ergebnislisten%7CZieleinlaufliste&amp;pp=995" TargetMode="External" /><Relationship Id="rId4" Type="http://schemas.openxmlformats.org/officeDocument/2006/relationships/hyperlink" Target="http://my1.raceresult.com/details/?sl=6.13455.de.1.Ergebnislisten%7CZieleinlaufliste&amp;pp=682" TargetMode="External" /><Relationship Id="rId5" Type="http://schemas.openxmlformats.org/officeDocument/2006/relationships/hyperlink" Target="http://my1.raceresult.com/details/?sl=6.13455.de.1.Ergebnislisten%7CZieleinlaufliste&amp;pp=210" TargetMode="External" /><Relationship Id="rId6" Type="http://schemas.openxmlformats.org/officeDocument/2006/relationships/hyperlink" Target="http://my1.raceresult.com/details/?sl=6.13455.de.1.Ergebnislisten%7CZieleinlaufliste&amp;pp=671" TargetMode="External" /><Relationship Id="rId7" Type="http://schemas.openxmlformats.org/officeDocument/2006/relationships/hyperlink" Target="http://my1.raceresult.com/details/?sl=6.13455.de.1.Ergebnislisten%7CZieleinlaufliste&amp;pp=569" TargetMode="External" /><Relationship Id="rId8" Type="http://schemas.openxmlformats.org/officeDocument/2006/relationships/hyperlink" Target="http://my1.raceresult.com/details/?sl=6.13455.de.1.Ergebnislisten%7CZieleinlaufliste&amp;pp=561" TargetMode="External" /><Relationship Id="rId9" Type="http://schemas.openxmlformats.org/officeDocument/2006/relationships/hyperlink" Target="http://my1.raceresult.com/details/?sl=6.13455.de.1.Ergebnislisten%7CZieleinlaufliste&amp;pp=527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8"/>
  <sheetViews>
    <sheetView showGridLines="0" tabSelected="1" zoomScalePageLayoutView="0" workbookViewId="0" topLeftCell="A1">
      <pane ySplit="2" topLeftCell="BM9" activePane="bottomLeft" state="frozen"/>
      <selection pane="topLeft" activeCell="A1" sqref="A1"/>
      <selection pane="bottomLeft" activeCell="I22" sqref="I22"/>
    </sheetView>
  </sheetViews>
  <sheetFormatPr defaultColWidth="11.421875" defaultRowHeight="12.75"/>
  <cols>
    <col min="1" max="1" width="4.28125" style="30" customWidth="1"/>
    <col min="2" max="2" width="4.7109375" style="9" customWidth="1"/>
    <col min="3" max="3" width="3.421875" style="9" customWidth="1"/>
    <col min="4" max="5" width="4.7109375" style="9" customWidth="1"/>
    <col min="6" max="6" width="4.7109375" style="32" customWidth="1"/>
    <col min="7" max="7" width="12.140625" style="33" customWidth="1"/>
    <col min="8" max="8" width="8.7109375" style="33" customWidth="1"/>
    <col min="9" max="9" width="5.8515625" style="31" customWidth="1"/>
    <col min="10" max="10" width="4.7109375" style="13" customWidth="1"/>
    <col min="11" max="47" width="2.7109375" style="13" customWidth="1"/>
    <col min="48" max="16384" width="11.421875" style="13" customWidth="1"/>
  </cols>
  <sheetData>
    <row r="1" spans="1:47" s="22" customFormat="1" ht="18.75">
      <c r="A1" s="38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s="12" customFormat="1" ht="105.75" customHeight="1">
      <c r="A2" s="23" t="s">
        <v>42</v>
      </c>
      <c r="B2" s="24" t="s">
        <v>41</v>
      </c>
      <c r="C2" s="25" t="s">
        <v>40</v>
      </c>
      <c r="D2" s="25" t="s">
        <v>39</v>
      </c>
      <c r="E2" s="25" t="s">
        <v>38</v>
      </c>
      <c r="F2" s="26" t="s">
        <v>37</v>
      </c>
      <c r="G2" s="2" t="s">
        <v>36</v>
      </c>
      <c r="H2" s="2" t="s">
        <v>35</v>
      </c>
      <c r="I2" s="28" t="s">
        <v>34</v>
      </c>
      <c r="J2" s="27" t="s">
        <v>33</v>
      </c>
      <c r="K2" s="29" t="s">
        <v>32</v>
      </c>
      <c r="L2" s="29" t="s">
        <v>30</v>
      </c>
      <c r="M2" s="29" t="s">
        <v>29</v>
      </c>
      <c r="N2" s="29" t="s">
        <v>31</v>
      </c>
      <c r="O2" s="29" t="s">
        <v>28</v>
      </c>
      <c r="P2" s="29" t="s">
        <v>27</v>
      </c>
      <c r="Q2" s="29" t="s">
        <v>26</v>
      </c>
      <c r="R2" s="29" t="s">
        <v>54</v>
      </c>
      <c r="S2" s="29" t="s">
        <v>25</v>
      </c>
      <c r="T2" s="29" t="s">
        <v>24</v>
      </c>
      <c r="U2" s="29" t="s">
        <v>21</v>
      </c>
      <c r="V2" s="29" t="s">
        <v>23</v>
      </c>
      <c r="W2" s="29" t="s">
        <v>22</v>
      </c>
      <c r="X2" s="29" t="s">
        <v>55</v>
      </c>
      <c r="Y2" s="29" t="s">
        <v>20</v>
      </c>
      <c r="Z2" s="29" t="s">
        <v>18</v>
      </c>
      <c r="AA2" s="29" t="s">
        <v>17</v>
      </c>
      <c r="AB2" s="29" t="s">
        <v>16</v>
      </c>
      <c r="AC2" s="29" t="s">
        <v>19</v>
      </c>
      <c r="AD2" s="29" t="s">
        <v>15</v>
      </c>
      <c r="AE2" s="29" t="s">
        <v>14</v>
      </c>
      <c r="AF2" s="29" t="s">
        <v>13</v>
      </c>
      <c r="AG2" s="29" t="s">
        <v>12</v>
      </c>
      <c r="AH2" s="29" t="s">
        <v>11</v>
      </c>
      <c r="AI2" s="29" t="s">
        <v>9</v>
      </c>
      <c r="AJ2" s="29" t="s">
        <v>10</v>
      </c>
      <c r="AK2" s="29" t="s">
        <v>8</v>
      </c>
      <c r="AL2" s="29" t="s">
        <v>7</v>
      </c>
      <c r="AM2" s="29" t="s">
        <v>6</v>
      </c>
      <c r="AN2" s="29" t="s">
        <v>5</v>
      </c>
      <c r="AO2" s="29" t="s">
        <v>4</v>
      </c>
      <c r="AP2" s="29" t="s">
        <v>3</v>
      </c>
      <c r="AQ2" s="29" t="s">
        <v>56</v>
      </c>
      <c r="AR2" s="29" t="s">
        <v>2</v>
      </c>
      <c r="AS2" s="29" t="s">
        <v>1</v>
      </c>
      <c r="AT2" s="29" t="s">
        <v>0</v>
      </c>
      <c r="AU2" s="29"/>
    </row>
    <row r="3" spans="1:47" s="12" customFormat="1" ht="15.75" customHeight="1">
      <c r="A3" s="2">
        <v>1</v>
      </c>
      <c r="B3" s="6">
        <f aca="true" t="shared" si="0" ref="B3:B10">SUM(K3:AU3)</f>
        <v>1250</v>
      </c>
      <c r="C3" s="7">
        <f aca="true" t="shared" si="1" ref="C3:C10">COUNT(K3:AU3)</f>
        <v>25</v>
      </c>
      <c r="D3" s="7">
        <f aca="true" t="shared" si="2" ref="D3:D10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7">
        <f aca="true" t="shared" si="3" ref="E3:E10">IF(COUNT(K3:AU3)&lt;22,IF(COUNT(K3:AU3)&gt;14,(COUNT(K3:AU3)-15),0)*20,120)</f>
        <v>120</v>
      </c>
      <c r="F3" s="8">
        <f aca="true" t="shared" si="4" ref="F3:F10">D3+E3</f>
        <v>870</v>
      </c>
      <c r="G3" s="35" t="s">
        <v>71</v>
      </c>
      <c r="H3" s="35" t="s">
        <v>72</v>
      </c>
      <c r="I3" s="10">
        <v>1957</v>
      </c>
      <c r="J3" s="11" t="s">
        <v>85</v>
      </c>
      <c r="K3" s="1">
        <v>50</v>
      </c>
      <c r="L3" s="1">
        <v>50</v>
      </c>
      <c r="M3" s="2">
        <v>50</v>
      </c>
      <c r="N3" s="1">
        <v>50</v>
      </c>
      <c r="O3" s="1">
        <v>50</v>
      </c>
      <c r="P3" s="2">
        <v>50</v>
      </c>
      <c r="Q3" s="1">
        <v>50</v>
      </c>
      <c r="R3" s="1">
        <v>50</v>
      </c>
      <c r="S3" s="1">
        <v>50</v>
      </c>
      <c r="T3" s="2">
        <v>50</v>
      </c>
      <c r="U3" s="1"/>
      <c r="V3" s="2">
        <v>50</v>
      </c>
      <c r="W3" s="1"/>
      <c r="X3" s="1"/>
      <c r="Y3" s="2">
        <v>50</v>
      </c>
      <c r="Z3" s="2">
        <v>50</v>
      </c>
      <c r="AA3" s="2">
        <v>50</v>
      </c>
      <c r="AB3" s="2">
        <v>50</v>
      </c>
      <c r="AC3" s="1">
        <v>50</v>
      </c>
      <c r="AD3" s="1">
        <v>50</v>
      </c>
      <c r="AE3" s="2">
        <v>50</v>
      </c>
      <c r="AF3" s="1">
        <v>50</v>
      </c>
      <c r="AG3" s="1">
        <v>50</v>
      </c>
      <c r="AH3" s="2">
        <v>50</v>
      </c>
      <c r="AI3" s="1"/>
      <c r="AJ3" s="1"/>
      <c r="AK3" s="1"/>
      <c r="AL3" s="1"/>
      <c r="AM3" s="1"/>
      <c r="AN3" s="1"/>
      <c r="AO3" s="1">
        <v>50</v>
      </c>
      <c r="AP3" s="1">
        <v>50</v>
      </c>
      <c r="AQ3" s="1">
        <v>50</v>
      </c>
      <c r="AR3" s="1">
        <v>50</v>
      </c>
      <c r="AS3" s="1"/>
      <c r="AT3" s="1"/>
      <c r="AU3" s="1"/>
    </row>
    <row r="4" spans="1:47" s="12" customFormat="1" ht="15.75" customHeight="1">
      <c r="A4" s="2">
        <v>2</v>
      </c>
      <c r="B4" s="6">
        <f t="shared" si="0"/>
        <v>1035</v>
      </c>
      <c r="C4" s="7">
        <f t="shared" si="1"/>
        <v>21</v>
      </c>
      <c r="D4" s="7">
        <f t="shared" si="2"/>
        <v>746</v>
      </c>
      <c r="E4" s="7">
        <f t="shared" si="3"/>
        <v>120</v>
      </c>
      <c r="F4" s="8">
        <f t="shared" si="4"/>
        <v>866</v>
      </c>
      <c r="G4" s="37" t="s">
        <v>73</v>
      </c>
      <c r="H4" s="37" t="s">
        <v>74</v>
      </c>
      <c r="I4" s="17">
        <v>20090</v>
      </c>
      <c r="J4" s="16" t="s">
        <v>75</v>
      </c>
      <c r="K4" s="1"/>
      <c r="L4" s="1">
        <v>49</v>
      </c>
      <c r="M4" s="2">
        <v>48</v>
      </c>
      <c r="N4" s="1">
        <v>49</v>
      </c>
      <c r="O4" s="1"/>
      <c r="P4" s="2"/>
      <c r="Q4" s="1"/>
      <c r="R4" s="1"/>
      <c r="S4" s="1"/>
      <c r="T4" s="1">
        <v>50</v>
      </c>
      <c r="U4" s="1"/>
      <c r="V4" s="1">
        <v>50</v>
      </c>
      <c r="W4" s="2"/>
      <c r="X4" s="1"/>
      <c r="Y4" s="2">
        <v>48</v>
      </c>
      <c r="Z4" s="1">
        <v>50</v>
      </c>
      <c r="AA4" s="1">
        <v>50</v>
      </c>
      <c r="AB4" s="1"/>
      <c r="AC4" s="1">
        <v>47</v>
      </c>
      <c r="AD4" s="1">
        <v>49</v>
      </c>
      <c r="AE4" s="2">
        <v>48</v>
      </c>
      <c r="AF4" s="1">
        <v>49</v>
      </c>
      <c r="AG4" s="1"/>
      <c r="AH4" s="1">
        <v>50</v>
      </c>
      <c r="AI4" s="1">
        <v>49</v>
      </c>
      <c r="AJ4" s="2">
        <v>50</v>
      </c>
      <c r="AK4" s="1">
        <v>50</v>
      </c>
      <c r="AL4" s="1"/>
      <c r="AM4" s="1">
        <v>50</v>
      </c>
      <c r="AN4" s="1">
        <v>50</v>
      </c>
      <c r="AO4" s="1"/>
      <c r="AP4" s="1"/>
      <c r="AQ4" s="1"/>
      <c r="AR4" s="2">
        <v>50</v>
      </c>
      <c r="AS4" s="1">
        <v>50</v>
      </c>
      <c r="AT4" s="1">
        <v>49</v>
      </c>
      <c r="AU4" s="1"/>
    </row>
    <row r="5" spans="1:47" s="12" customFormat="1" ht="15.75" customHeight="1">
      <c r="A5" s="2">
        <v>3</v>
      </c>
      <c r="B5" s="6">
        <f t="shared" si="0"/>
        <v>787</v>
      </c>
      <c r="C5" s="7">
        <f t="shared" si="1"/>
        <v>16</v>
      </c>
      <c r="D5" s="7">
        <f t="shared" si="2"/>
        <v>740</v>
      </c>
      <c r="E5" s="7">
        <f t="shared" si="3"/>
        <v>20</v>
      </c>
      <c r="F5" s="8">
        <f t="shared" si="4"/>
        <v>760</v>
      </c>
      <c r="G5" s="35" t="s">
        <v>58</v>
      </c>
      <c r="H5" s="35" t="s">
        <v>59</v>
      </c>
      <c r="I5" s="14">
        <v>1958</v>
      </c>
      <c r="J5" s="15" t="s">
        <v>60</v>
      </c>
      <c r="K5" s="2">
        <v>49</v>
      </c>
      <c r="L5" s="2">
        <v>47</v>
      </c>
      <c r="M5" s="1"/>
      <c r="N5" s="1">
        <v>48</v>
      </c>
      <c r="O5" s="1">
        <v>49</v>
      </c>
      <c r="P5" s="2">
        <v>49</v>
      </c>
      <c r="Q5" s="1"/>
      <c r="R5" s="2"/>
      <c r="S5" s="2">
        <v>50</v>
      </c>
      <c r="T5" s="3">
        <v>50</v>
      </c>
      <c r="U5" s="1"/>
      <c r="V5" s="1"/>
      <c r="W5" s="2"/>
      <c r="X5" s="1"/>
      <c r="Y5" s="2">
        <v>49</v>
      </c>
      <c r="Z5" s="20">
        <v>50</v>
      </c>
      <c r="AA5" s="20">
        <v>50</v>
      </c>
      <c r="AB5" s="1">
        <v>50</v>
      </c>
      <c r="AC5" s="2">
        <v>49</v>
      </c>
      <c r="AD5" s="1"/>
      <c r="AE5" s="1"/>
      <c r="AF5" s="1"/>
      <c r="AG5" s="1"/>
      <c r="AH5" s="1">
        <v>49</v>
      </c>
      <c r="AI5" s="1">
        <v>50</v>
      </c>
      <c r="AJ5" s="1">
        <v>49</v>
      </c>
      <c r="AK5" s="1"/>
      <c r="AL5" s="1">
        <v>49</v>
      </c>
      <c r="AM5" s="1"/>
      <c r="AN5" s="1"/>
      <c r="AO5" s="1"/>
      <c r="AP5" s="1"/>
      <c r="AQ5" s="1"/>
      <c r="AR5" s="1"/>
      <c r="AS5" s="1"/>
      <c r="AT5" s="1"/>
      <c r="AU5" s="1"/>
    </row>
    <row r="6" spans="1:47" s="12" customFormat="1" ht="15.75" customHeight="1">
      <c r="A6" s="2">
        <v>4</v>
      </c>
      <c r="B6" s="6">
        <f t="shared" si="0"/>
        <v>686</v>
      </c>
      <c r="C6" s="7">
        <f t="shared" si="1"/>
        <v>14</v>
      </c>
      <c r="D6" s="7">
        <f t="shared" si="2"/>
        <v>686</v>
      </c>
      <c r="E6" s="7">
        <f t="shared" si="3"/>
        <v>0</v>
      </c>
      <c r="F6" s="8">
        <f t="shared" si="4"/>
        <v>686</v>
      </c>
      <c r="G6" s="36" t="s">
        <v>79</v>
      </c>
      <c r="H6" s="35" t="s">
        <v>50</v>
      </c>
      <c r="I6" s="19">
        <v>1956</v>
      </c>
      <c r="J6" s="16" t="s">
        <v>78</v>
      </c>
      <c r="K6" s="1"/>
      <c r="L6" s="2"/>
      <c r="M6" s="2">
        <v>47</v>
      </c>
      <c r="N6" s="1"/>
      <c r="O6" s="1"/>
      <c r="P6" s="2"/>
      <c r="Q6" s="1"/>
      <c r="R6" s="2">
        <v>49</v>
      </c>
      <c r="S6" s="1"/>
      <c r="T6" s="2">
        <v>48</v>
      </c>
      <c r="U6" s="1"/>
      <c r="V6" s="1"/>
      <c r="W6" s="1"/>
      <c r="X6" s="1"/>
      <c r="Y6" s="1"/>
      <c r="Z6" s="1"/>
      <c r="AA6" s="1"/>
      <c r="AB6" s="1"/>
      <c r="AC6" s="1"/>
      <c r="AD6" s="1">
        <v>48</v>
      </c>
      <c r="AE6" s="1"/>
      <c r="AF6" s="1">
        <v>48</v>
      </c>
      <c r="AG6" s="1"/>
      <c r="AH6" s="1"/>
      <c r="AI6" s="2">
        <v>50</v>
      </c>
      <c r="AJ6" s="1">
        <v>50</v>
      </c>
      <c r="AK6" s="1"/>
      <c r="AL6" s="1">
        <v>50</v>
      </c>
      <c r="AM6" s="1">
        <v>49</v>
      </c>
      <c r="AN6" s="1"/>
      <c r="AO6" s="1"/>
      <c r="AP6" s="1">
        <v>49</v>
      </c>
      <c r="AQ6" s="1">
        <v>49</v>
      </c>
      <c r="AR6" s="1">
        <v>49</v>
      </c>
      <c r="AS6" s="1">
        <v>50</v>
      </c>
      <c r="AT6" s="1">
        <v>50</v>
      </c>
      <c r="AU6" s="1"/>
    </row>
    <row r="7" spans="1:47" s="12" customFormat="1" ht="15.75" customHeight="1">
      <c r="A7" s="2">
        <v>5</v>
      </c>
      <c r="B7" s="6">
        <f t="shared" si="0"/>
        <v>643</v>
      </c>
      <c r="C7" s="7">
        <f t="shared" si="1"/>
        <v>14</v>
      </c>
      <c r="D7" s="7">
        <f t="shared" si="2"/>
        <v>643</v>
      </c>
      <c r="E7" s="7">
        <f t="shared" si="3"/>
        <v>0</v>
      </c>
      <c r="F7" s="8">
        <f t="shared" si="4"/>
        <v>643</v>
      </c>
      <c r="G7" s="35" t="s">
        <v>45</v>
      </c>
      <c r="H7" s="35" t="s">
        <v>66</v>
      </c>
      <c r="I7" s="14">
        <v>1954</v>
      </c>
      <c r="J7" s="15" t="s">
        <v>46</v>
      </c>
      <c r="K7" s="1">
        <v>46</v>
      </c>
      <c r="L7" s="2">
        <v>45</v>
      </c>
      <c r="M7" s="2"/>
      <c r="N7" s="1">
        <v>43</v>
      </c>
      <c r="O7" s="1">
        <v>46</v>
      </c>
      <c r="P7" s="1">
        <v>45</v>
      </c>
      <c r="Q7" s="1"/>
      <c r="R7" s="1"/>
      <c r="S7" s="1"/>
      <c r="T7" s="1"/>
      <c r="U7" s="1"/>
      <c r="V7" s="2">
        <v>47</v>
      </c>
      <c r="W7" s="1"/>
      <c r="X7" s="1"/>
      <c r="Y7" s="2">
        <v>45</v>
      </c>
      <c r="Z7" s="1"/>
      <c r="AA7" s="20">
        <v>48</v>
      </c>
      <c r="AB7" s="2"/>
      <c r="AC7" s="1">
        <v>45</v>
      </c>
      <c r="AD7" s="1"/>
      <c r="AE7" s="1"/>
      <c r="AF7" s="1"/>
      <c r="AG7" s="1">
        <v>46</v>
      </c>
      <c r="AH7" s="2">
        <v>46</v>
      </c>
      <c r="AI7" s="2">
        <v>49</v>
      </c>
      <c r="AJ7" s="2">
        <v>45</v>
      </c>
      <c r="AK7" s="1"/>
      <c r="AL7" s="1"/>
      <c r="AM7" s="1"/>
      <c r="AN7" s="1"/>
      <c r="AO7" s="1"/>
      <c r="AP7" s="1"/>
      <c r="AQ7" s="1"/>
      <c r="AR7" s="1"/>
      <c r="AS7" s="1">
        <v>47</v>
      </c>
      <c r="AT7" s="1"/>
      <c r="AU7" s="1"/>
    </row>
    <row r="8" spans="1:47" s="12" customFormat="1" ht="15.75" customHeight="1">
      <c r="A8" s="2">
        <v>6</v>
      </c>
      <c r="B8" s="6">
        <f t="shared" si="0"/>
        <v>610</v>
      </c>
      <c r="C8" s="7">
        <f t="shared" si="1"/>
        <v>13</v>
      </c>
      <c r="D8" s="7">
        <f t="shared" si="2"/>
        <v>610</v>
      </c>
      <c r="E8" s="7">
        <f t="shared" si="3"/>
        <v>0</v>
      </c>
      <c r="F8" s="8">
        <f t="shared" si="4"/>
        <v>610</v>
      </c>
      <c r="G8" s="36" t="s">
        <v>80</v>
      </c>
      <c r="H8" s="35" t="s">
        <v>70</v>
      </c>
      <c r="I8" s="19">
        <v>1957</v>
      </c>
      <c r="J8" s="18" t="s">
        <v>81</v>
      </c>
      <c r="K8" s="1"/>
      <c r="L8" s="1"/>
      <c r="M8" s="2">
        <v>45</v>
      </c>
      <c r="N8" s="1"/>
      <c r="O8" s="1"/>
      <c r="P8" s="1">
        <v>46</v>
      </c>
      <c r="Q8" s="1"/>
      <c r="R8" s="1">
        <v>43</v>
      </c>
      <c r="S8" s="1"/>
      <c r="T8" s="1"/>
      <c r="U8" s="1"/>
      <c r="V8" s="2"/>
      <c r="W8" s="2">
        <v>50</v>
      </c>
      <c r="X8" s="1"/>
      <c r="Y8" s="2">
        <v>46</v>
      </c>
      <c r="Z8" s="1"/>
      <c r="AA8" s="1"/>
      <c r="AB8" s="2">
        <v>48</v>
      </c>
      <c r="AC8" s="1"/>
      <c r="AD8" s="1">
        <v>47</v>
      </c>
      <c r="AE8" s="1"/>
      <c r="AF8" s="1">
        <v>46</v>
      </c>
      <c r="AG8" s="1"/>
      <c r="AH8" s="2">
        <v>47</v>
      </c>
      <c r="AI8" s="2">
        <v>48</v>
      </c>
      <c r="AJ8" s="1"/>
      <c r="AK8" s="1">
        <v>49</v>
      </c>
      <c r="AL8" s="1">
        <v>47</v>
      </c>
      <c r="AM8" s="1"/>
      <c r="AN8" s="1">
        <v>48</v>
      </c>
      <c r="AO8" s="1"/>
      <c r="AP8" s="1"/>
      <c r="AQ8" s="1"/>
      <c r="AR8" s="1"/>
      <c r="AS8" s="1"/>
      <c r="AT8" s="1"/>
      <c r="AU8" s="1"/>
    </row>
    <row r="9" spans="1:47" s="12" customFormat="1" ht="15.75" customHeight="1">
      <c r="A9" s="2">
        <v>7</v>
      </c>
      <c r="B9" s="6">
        <f t="shared" si="0"/>
        <v>491</v>
      </c>
      <c r="C9" s="7">
        <f t="shared" si="1"/>
        <v>10</v>
      </c>
      <c r="D9" s="7">
        <f t="shared" si="2"/>
        <v>491</v>
      </c>
      <c r="E9" s="7">
        <f t="shared" si="3"/>
        <v>0</v>
      </c>
      <c r="F9" s="8">
        <f t="shared" si="4"/>
        <v>491</v>
      </c>
      <c r="G9" s="33" t="s">
        <v>49</v>
      </c>
      <c r="H9" s="33" t="s">
        <v>50</v>
      </c>
      <c r="I9" s="14">
        <v>1957</v>
      </c>
      <c r="J9" s="15" t="s">
        <v>64</v>
      </c>
      <c r="K9" s="1">
        <v>49</v>
      </c>
      <c r="L9" s="2">
        <v>50</v>
      </c>
      <c r="M9" s="1"/>
      <c r="N9" s="1"/>
      <c r="O9" s="1">
        <v>48</v>
      </c>
      <c r="P9" s="1"/>
      <c r="Q9" s="1"/>
      <c r="R9" s="2"/>
      <c r="S9" s="1"/>
      <c r="T9" s="3">
        <v>48</v>
      </c>
      <c r="U9" s="1">
        <v>49</v>
      </c>
      <c r="V9" s="3"/>
      <c r="W9" s="2"/>
      <c r="X9" s="1">
        <v>50</v>
      </c>
      <c r="Y9" s="1">
        <v>50</v>
      </c>
      <c r="Z9" s="1"/>
      <c r="AA9" s="1"/>
      <c r="AB9" s="2"/>
      <c r="AC9" s="3"/>
      <c r="AD9" s="1"/>
      <c r="AE9" s="1">
        <v>50</v>
      </c>
      <c r="AF9" s="1"/>
      <c r="AG9" s="1">
        <v>48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>
        <v>49</v>
      </c>
      <c r="AT9" s="1"/>
      <c r="AU9" s="1"/>
    </row>
    <row r="10" spans="1:47" s="12" customFormat="1" ht="15.75" customHeight="1">
      <c r="A10" s="2">
        <v>8</v>
      </c>
      <c r="B10" s="6">
        <f t="shared" si="0"/>
        <v>486</v>
      </c>
      <c r="C10" s="7">
        <f t="shared" si="1"/>
        <v>10</v>
      </c>
      <c r="D10" s="7">
        <f t="shared" si="2"/>
        <v>486</v>
      </c>
      <c r="E10" s="7">
        <f t="shared" si="3"/>
        <v>0</v>
      </c>
      <c r="F10" s="8">
        <f t="shared" si="4"/>
        <v>486</v>
      </c>
      <c r="G10" s="37" t="s">
        <v>76</v>
      </c>
      <c r="H10" s="37" t="s">
        <v>77</v>
      </c>
      <c r="I10" s="17">
        <v>20821</v>
      </c>
      <c r="J10" s="16" t="s">
        <v>78</v>
      </c>
      <c r="K10" s="1"/>
      <c r="L10" s="1">
        <v>47</v>
      </c>
      <c r="M10" s="1">
        <v>50</v>
      </c>
      <c r="N10" s="1"/>
      <c r="O10" s="1"/>
      <c r="P10" s="1">
        <v>48</v>
      </c>
      <c r="Q10" s="1">
        <v>49</v>
      </c>
      <c r="R10" s="1"/>
      <c r="S10" s="1"/>
      <c r="T10" s="1">
        <v>49</v>
      </c>
      <c r="U10" s="2"/>
      <c r="V10" s="1">
        <v>49</v>
      </c>
      <c r="W10" s="1">
        <v>50</v>
      </c>
      <c r="X10" s="1"/>
      <c r="Y10" s="1">
        <v>49</v>
      </c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>
        <v>49</v>
      </c>
      <c r="AP10" s="1"/>
      <c r="AQ10" s="1">
        <v>46</v>
      </c>
      <c r="AR10" s="1"/>
      <c r="AS10" s="1"/>
      <c r="AT10" s="1"/>
      <c r="AU10" s="1"/>
    </row>
    <row r="11" spans="1:47" s="12" customFormat="1" ht="15.75" customHeight="1">
      <c r="A11" s="2"/>
      <c r="B11" s="6"/>
      <c r="C11" s="7"/>
      <c r="D11" s="7"/>
      <c r="E11" s="7"/>
      <c r="F11" s="8"/>
      <c r="G11" s="37"/>
      <c r="H11" s="37"/>
      <c r="I11" s="17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2" customFormat="1" ht="15.75" customHeight="1">
      <c r="A12" s="2"/>
      <c r="B12" s="6"/>
      <c r="C12" s="7"/>
      <c r="D12" s="7"/>
      <c r="E12" s="7"/>
      <c r="F12" s="8"/>
      <c r="G12" s="37"/>
      <c r="H12" s="37"/>
      <c r="I12" s="17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12" customFormat="1" ht="15.75" customHeight="1">
      <c r="A13" s="2"/>
      <c r="B13" s="6">
        <f aca="true" t="shared" si="5" ref="B13:B18">SUM(K13:AU13)</f>
        <v>289</v>
      </c>
      <c r="C13" s="7">
        <f aca="true" t="shared" si="6" ref="C13:C18">COUNT(K13:AU13)</f>
        <v>6</v>
      </c>
      <c r="D13" s="7">
        <f aca="true" t="shared" si="7" ref="D13:D18"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289</v>
      </c>
      <c r="E13" s="7">
        <f aca="true" t="shared" si="8" ref="E13:E18">IF(COUNT(K13:AU13)&lt;22,IF(COUNT(K13:AU13)&gt;14,(COUNT(K13:AU13)-15),0)*20,120)</f>
        <v>0</v>
      </c>
      <c r="F13" s="8">
        <f aca="true" t="shared" si="9" ref="F13:F18">D13+E13</f>
        <v>289</v>
      </c>
      <c r="G13" s="33" t="s">
        <v>47</v>
      </c>
      <c r="H13" s="33" t="s">
        <v>48</v>
      </c>
      <c r="I13" s="14">
        <v>1957</v>
      </c>
      <c r="J13" s="15" t="s">
        <v>61</v>
      </c>
      <c r="K13" s="2">
        <v>48</v>
      </c>
      <c r="L13" s="1"/>
      <c r="M13" s="1"/>
      <c r="N13" s="1"/>
      <c r="O13" s="1"/>
      <c r="P13" s="1"/>
      <c r="Q13" s="1"/>
      <c r="R13" s="1">
        <v>48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v>47</v>
      </c>
      <c r="AG13" s="1">
        <v>49</v>
      </c>
      <c r="AH13" s="1"/>
      <c r="AI13" s="1"/>
      <c r="AJ13" s="2">
        <v>49</v>
      </c>
      <c r="AK13" s="1"/>
      <c r="AL13" s="1"/>
      <c r="AM13" s="1">
        <v>48</v>
      </c>
      <c r="AN13" s="1"/>
      <c r="AO13" s="1"/>
      <c r="AP13" s="1"/>
      <c r="AQ13" s="1"/>
      <c r="AR13" s="1"/>
      <c r="AS13" s="1"/>
      <c r="AT13" s="1"/>
      <c r="AU13" s="1"/>
    </row>
    <row r="14" spans="1:47" s="12" customFormat="1" ht="15.75" customHeight="1">
      <c r="A14" s="2"/>
      <c r="B14" s="6">
        <f t="shared" si="5"/>
        <v>284</v>
      </c>
      <c r="C14" s="7">
        <f t="shared" si="6"/>
        <v>6</v>
      </c>
      <c r="D14" s="7">
        <f t="shared" si="7"/>
        <v>284</v>
      </c>
      <c r="E14" s="7">
        <f t="shared" si="8"/>
        <v>0</v>
      </c>
      <c r="F14" s="8">
        <f t="shared" si="9"/>
        <v>284</v>
      </c>
      <c r="G14" s="33" t="s">
        <v>43</v>
      </c>
      <c r="H14" s="33" t="s">
        <v>65</v>
      </c>
      <c r="I14" s="14">
        <v>1955</v>
      </c>
      <c r="J14" s="15" t="s">
        <v>44</v>
      </c>
      <c r="K14" s="1">
        <v>47</v>
      </c>
      <c r="L14" s="1"/>
      <c r="M14" s="2">
        <v>46</v>
      </c>
      <c r="N14" s="1">
        <v>47</v>
      </c>
      <c r="O14" s="1"/>
      <c r="P14" s="2"/>
      <c r="Q14" s="1"/>
      <c r="R14" s="1"/>
      <c r="S14" s="1"/>
      <c r="T14" s="2">
        <v>45</v>
      </c>
      <c r="U14" s="1">
        <v>50</v>
      </c>
      <c r="V14" s="2">
        <v>49</v>
      </c>
      <c r="W14" s="1"/>
      <c r="X14" s="1"/>
      <c r="Y14" s="1"/>
      <c r="Z14" s="1"/>
      <c r="AA14" s="1"/>
      <c r="AB14" s="2"/>
      <c r="AC14" s="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12" customFormat="1" ht="15.75" customHeight="1">
      <c r="A15" s="2"/>
      <c r="B15" s="6">
        <f t="shared" si="5"/>
        <v>280</v>
      </c>
      <c r="C15" s="7">
        <f t="shared" si="6"/>
        <v>6</v>
      </c>
      <c r="D15" s="7">
        <f t="shared" si="7"/>
        <v>280</v>
      </c>
      <c r="E15" s="7">
        <f t="shared" si="8"/>
        <v>0</v>
      </c>
      <c r="F15" s="8">
        <f t="shared" si="9"/>
        <v>280</v>
      </c>
      <c r="G15" s="33" t="s">
        <v>62</v>
      </c>
      <c r="H15" s="33" t="s">
        <v>63</v>
      </c>
      <c r="I15" s="14">
        <v>1958</v>
      </c>
      <c r="J15" s="15" t="s">
        <v>61</v>
      </c>
      <c r="K15" s="2">
        <v>47</v>
      </c>
      <c r="L15" s="2"/>
      <c r="M15" s="1"/>
      <c r="N15" s="1"/>
      <c r="O15" s="1"/>
      <c r="P15" s="1"/>
      <c r="Q15" s="1"/>
      <c r="R15" s="1">
        <v>45</v>
      </c>
      <c r="S15" s="1"/>
      <c r="T15" s="1"/>
      <c r="U15" s="1"/>
      <c r="V15" s="2">
        <v>48</v>
      </c>
      <c r="W15" s="1"/>
      <c r="X15" s="1"/>
      <c r="Y15" s="1"/>
      <c r="Z15" s="1"/>
      <c r="AA15" s="1"/>
      <c r="AB15" s="1"/>
      <c r="AC15" s="1"/>
      <c r="AD15" s="1"/>
      <c r="AE15" s="1"/>
      <c r="AF15" s="1">
        <v>45</v>
      </c>
      <c r="AG15" s="1">
        <v>47</v>
      </c>
      <c r="AH15" s="1"/>
      <c r="AI15" s="1"/>
      <c r="AJ15" s="1">
        <v>48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12" customFormat="1" ht="15.75" customHeight="1">
      <c r="A16" s="2"/>
      <c r="B16" s="6">
        <f t="shared" si="5"/>
        <v>217</v>
      </c>
      <c r="C16" s="7">
        <f t="shared" si="6"/>
        <v>5</v>
      </c>
      <c r="D16" s="7">
        <f t="shared" si="7"/>
        <v>217</v>
      </c>
      <c r="E16" s="7">
        <f t="shared" si="8"/>
        <v>0</v>
      </c>
      <c r="F16" s="8">
        <f t="shared" si="9"/>
        <v>217</v>
      </c>
      <c r="G16" s="34" t="s">
        <v>69</v>
      </c>
      <c r="H16" s="34" t="s">
        <v>83</v>
      </c>
      <c r="I16" s="5" t="s">
        <v>82</v>
      </c>
      <c r="J16" s="4" t="s">
        <v>84</v>
      </c>
      <c r="K16" s="1">
        <v>43</v>
      </c>
      <c r="L16" s="1"/>
      <c r="M16" s="1"/>
      <c r="N16" s="1"/>
      <c r="O16" s="1"/>
      <c r="P16" s="1"/>
      <c r="Q16" s="1"/>
      <c r="R16" s="1">
        <v>42</v>
      </c>
      <c r="S16" s="1"/>
      <c r="T16" s="1"/>
      <c r="U16" s="1"/>
      <c r="V16" s="1"/>
      <c r="W16" s="1"/>
      <c r="X16" s="1"/>
      <c r="Y16" s="2">
        <v>42</v>
      </c>
      <c r="Z16" s="1"/>
      <c r="AA16" s="1"/>
      <c r="AB16" s="1"/>
      <c r="AC16" s="1"/>
      <c r="AD16" s="1"/>
      <c r="AE16" s="1"/>
      <c r="AF16" s="1">
        <v>44</v>
      </c>
      <c r="AG16" s="1"/>
      <c r="AH16" s="1"/>
      <c r="AI16" s="1"/>
      <c r="AJ16" s="1"/>
      <c r="AK16" s="1"/>
      <c r="AL16" s="1"/>
      <c r="AM16" s="1">
        <v>46</v>
      </c>
      <c r="AN16" s="1"/>
      <c r="AO16" s="1"/>
      <c r="AP16" s="1"/>
      <c r="AQ16" s="1"/>
      <c r="AR16" s="1"/>
      <c r="AS16" s="1"/>
      <c r="AT16" s="1"/>
      <c r="AU16" s="1"/>
    </row>
    <row r="17" spans="1:47" s="12" customFormat="1" ht="15.75" customHeight="1">
      <c r="A17" s="2"/>
      <c r="B17" s="6">
        <f t="shared" si="5"/>
        <v>180</v>
      </c>
      <c r="C17" s="7">
        <f t="shared" si="6"/>
        <v>4</v>
      </c>
      <c r="D17" s="7">
        <f t="shared" si="7"/>
        <v>180</v>
      </c>
      <c r="E17" s="7">
        <f t="shared" si="8"/>
        <v>0</v>
      </c>
      <c r="F17" s="8">
        <f t="shared" si="9"/>
        <v>180</v>
      </c>
      <c r="G17" s="33" t="s">
        <v>67</v>
      </c>
      <c r="H17" s="33" t="s">
        <v>68</v>
      </c>
      <c r="I17" s="14">
        <v>1955</v>
      </c>
      <c r="J17" s="15" t="s">
        <v>51</v>
      </c>
      <c r="K17" s="1">
        <v>45</v>
      </c>
      <c r="L17" s="1"/>
      <c r="M17" s="1"/>
      <c r="N17" s="1"/>
      <c r="O17" s="1"/>
      <c r="P17" s="2">
        <v>44</v>
      </c>
      <c r="Q17" s="1"/>
      <c r="R17" s="1"/>
      <c r="S17" s="1"/>
      <c r="T17" s="1"/>
      <c r="U17" s="1"/>
      <c r="V17" s="3"/>
      <c r="W17" s="2"/>
      <c r="X17" s="1"/>
      <c r="Y17" s="2">
        <v>44</v>
      </c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47</v>
      </c>
      <c r="AN17" s="1"/>
      <c r="AO17" s="1"/>
      <c r="AP17" s="1"/>
      <c r="AQ17" s="1"/>
      <c r="AR17" s="1"/>
      <c r="AS17" s="1"/>
      <c r="AT17" s="1"/>
      <c r="AU17" s="1"/>
    </row>
    <row r="18" spans="1:47" s="12" customFormat="1" ht="15.75" customHeight="1">
      <c r="A18" s="2"/>
      <c r="B18" s="6">
        <f t="shared" si="5"/>
        <v>174</v>
      </c>
      <c r="C18" s="7">
        <f t="shared" si="6"/>
        <v>4</v>
      </c>
      <c r="D18" s="7">
        <f t="shared" si="7"/>
        <v>174</v>
      </c>
      <c r="E18" s="7">
        <f t="shared" si="8"/>
        <v>0</v>
      </c>
      <c r="F18" s="8">
        <f t="shared" si="9"/>
        <v>174</v>
      </c>
      <c r="G18" s="33" t="s">
        <v>52</v>
      </c>
      <c r="H18" s="33" t="s">
        <v>53</v>
      </c>
      <c r="I18" s="14">
        <v>1955</v>
      </c>
      <c r="J18" s="15" t="s">
        <v>51</v>
      </c>
      <c r="K18" s="1">
        <v>44</v>
      </c>
      <c r="L18" s="2">
        <v>44</v>
      </c>
      <c r="M18" s="2"/>
      <c r="N18" s="1"/>
      <c r="O18" s="1"/>
      <c r="P18" s="1">
        <v>43</v>
      </c>
      <c r="Q18" s="1"/>
      <c r="R18" s="1"/>
      <c r="S18" s="1"/>
      <c r="T18" s="1"/>
      <c r="U18" s="1"/>
      <c r="V18" s="1"/>
      <c r="W18" s="1"/>
      <c r="X18" s="1"/>
      <c r="Y18" s="2">
        <v>43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/>
  <autoFilter ref="A2:AU2"/>
  <mergeCells count="1">
    <mergeCell ref="A1:J1"/>
  </mergeCells>
  <hyperlinks>
    <hyperlink ref="G5" r:id="rId1" display="http://my1.raceresult.com/details/?sl=6.13455.de.2.Ergebnislisten%7CZieleinlaufliste&amp;pp=826"/>
    <hyperlink ref="G13" r:id="rId2" display="http://my1.raceresult.com/details/?sl=6.13455.de.2.Ergebnislisten%7CZieleinlaufliste&amp;pp=943"/>
    <hyperlink ref="G15" r:id="rId3" display="http://my1.raceresult.com/details/?sl=6.13455.de.2.Ergebnislisten%7CZieleinlaufliste&amp;pp=995"/>
    <hyperlink ref="G9" r:id="rId4" display="http://my1.raceresult.com/details/?sl=6.13455.de.1.Ergebnislisten%7CZieleinlaufliste&amp;pp=682"/>
    <hyperlink ref="G14" r:id="rId5" display="http://my1.raceresult.com/details/?sl=6.13455.de.1.Ergebnislisten%7CZieleinlaufliste&amp;pp=210"/>
    <hyperlink ref="G7" r:id="rId6" display="http://my1.raceresult.com/details/?sl=6.13455.de.1.Ergebnislisten%7CZieleinlaufliste&amp;pp=671"/>
    <hyperlink ref="G17" r:id="rId7" display="http://my1.raceresult.com/details/?sl=6.13455.de.1.Ergebnislisten%7CZieleinlaufliste&amp;pp=569"/>
    <hyperlink ref="G18" r:id="rId8" display="http://my1.raceresult.com/details/?sl=6.13455.de.1.Ergebnislisten%7CZieleinlaufliste&amp;pp=561"/>
    <hyperlink ref="G3" r:id="rId9" display="http://my1.raceresult.com/details/?sl=6.13455.de.1.Ergebnislisten%7CZieleinlaufliste&amp;pp=527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1"/>
  <headerFooter alignWithMargins="0">
    <oddHeader>&amp;L&amp;"Arial,Fett"Rur-Eifel-Volkslauf Cup 2010; Wertung: &amp;A</oddHead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2011-12-15T20:40:28Z</dcterms:created>
  <dcterms:modified xsi:type="dcterms:W3CDTF">2013-12-09T11:41:00Z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