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5 (2012)" sheetId="1" r:id="rId1"/>
  </sheets>
  <definedNames>
    <definedName name="_xlnm._FilterDatabase" localSheetId="0" hidden="1">'W65 (2012)'!$A$2:$AU$2</definedName>
    <definedName name="_xlnm.Print_Titles" localSheetId="0">'W65 (2012)'!$2:$2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<sst xmlns="http://schemas.openxmlformats.org/spreadsheetml/2006/main" count="84" uniqueCount="84">
  <si>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</si>
  <si>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</si>
  <si>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</si>
  <si>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</si>
  <si>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</si>
  <si>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</si>
  <si>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</si>
  <si>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</si>
  <si>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</si>
  <si>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</si>
  <si>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</si>
  <si>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</si>
  <si>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</si>
  <si>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</si>
  <si>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</si>
  <si>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</si>
  <si>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</si>
  <si>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</si>
  <si>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</si>
  <si>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</si>
  <si>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</si>
  <si>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</si>
  <si>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</si>
  <si>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</si>
  <si>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</si>
  <si>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</si>
  <si>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</si>
  <si>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</si>
  <si>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</si>
  <si>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</si>
  <si>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</si>
  <si>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</si>
  <si>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</si>
  <si>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</si>
  <si>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</si>
  <si>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</si>
  <si>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</si>
  <si>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</si>
  <si>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</si>
  <si>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</si>
  <si>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</si>
  <si>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</si>
  <si>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</si>
  <si>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 xml:space="preserve"> Gisela</t>
  </si>
  <si>
    <t>DJK Jung Siegfried Herzogenrath</t>
  </si>
  <si>
    <t>Aachener Engel</t>
  </si>
  <si>
    <t>SV Roland rollesbroich</t>
  </si>
  <si>
    <t>SC Komet Steckenborn</t>
  </si>
  <si>
    <t>Seniorinnen W65: 65 bis 69 Jahre alt  (Jg. 1944 bis 1948)</t>
  </si>
  <si>
    <t>Schulz-Vonderbank</t>
  </si>
  <si>
    <t>Plebs</t>
  </si>
  <si>
    <t xml:space="preserve"> Uschi</t>
  </si>
  <si>
    <t>HORN</t>
  </si>
  <si>
    <t>MARITA</t>
  </si>
  <si>
    <t>TEAM COOLART!</t>
  </si>
  <si>
    <t>WILCZEK</t>
  </si>
  <si>
    <t>EVA</t>
  </si>
  <si>
    <t>BSG HILDEN</t>
  </si>
  <si>
    <t>SPRONK</t>
  </si>
  <si>
    <t>MARIANNE</t>
  </si>
  <si>
    <t>SC VIKTORIA GOCH</t>
  </si>
  <si>
    <t>BERTRAM</t>
  </si>
  <si>
    <t>MARIA</t>
  </si>
  <si>
    <t>LT ALSDORF-OST</t>
  </si>
  <si>
    <t>Zimmer</t>
  </si>
  <si>
    <t xml:space="preserve"> Johanna</t>
  </si>
  <si>
    <t>Alemannia Aachen</t>
  </si>
  <si>
    <t>de Kayser</t>
  </si>
  <si>
    <t>Marie</t>
  </si>
  <si>
    <t>JC Aalter</t>
  </si>
  <si>
    <t>?</t>
  </si>
  <si>
    <t>Rossenbach</t>
  </si>
  <si>
    <t>Monika</t>
  </si>
  <si>
    <t>Brander Turnverein</t>
  </si>
  <si>
    <t>Werth</t>
  </si>
  <si>
    <t>Ursula</t>
  </si>
  <si>
    <t>1946 </t>
  </si>
  <si>
    <t> Running TV Bedburg</t>
  </si>
  <si>
    <t>Lehmann</t>
  </si>
  <si>
    <t xml:space="preserve"> Ruth</t>
  </si>
  <si>
    <t>DJK Elmar Kohlscheid</t>
  </si>
  <si>
    <t>Häck</t>
  </si>
  <si>
    <t>Gisela</t>
  </si>
  <si>
    <t>Kreissparkasse Köln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</si>
</sst>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3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Segoe UI"/>
      <family val="0"/>
    </font>
    <font>
      <sz val="10"/>
      <color indexed="63"/>
      <name val="Verdana"/>
      <family val="2"/>
    </font>
    <font>
      <b/>
      <sz val="10"/>
      <name val="Segoe UI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165" fontId="2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/>
    </xf>
    <xf numFmtId="165" fontId="3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24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624" TargetMode="External" /><Relationship Id="rId2" Type="http://schemas.openxmlformats.org/officeDocument/2006/relationships/hyperlink" Target="http://my1.raceresult.com/details/?sl=6.13455.de.1.Ergebnislisten%7CZieleinlaufliste&amp;pp=933" TargetMode="External" /><Relationship Id="rId3" Type="http://schemas.openxmlformats.org/officeDocument/2006/relationships/hyperlink" Target="http://my3.raceresult.com/details/results.php?sl=6.11549.de.7.Internet%7C07%20Zieleinlaufliste&amp;pp=1021" TargetMode="External" /><Relationship Id="rId4" Type="http://schemas.openxmlformats.org/officeDocument/2006/relationships/hyperlink" Target="http://my1.raceresult.com/details/results.php?sl=6.14439.de.1.Ergebnislisten%7CZieleinlaufliste&amp;pp=399" TargetMode="External" /><Relationship Id="rId5" Type="http://schemas.openxmlformats.org/officeDocument/2006/relationships/hyperlink" Target="http://www.tv-huchem-stammeln.de/cms/html/la/ergebnisse/2013/_7_133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6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28125" style="26" customWidth="1"/>
    <col min="2" max="2" width="4.7109375" style="27" customWidth="1"/>
    <col min="3" max="3" width="3.421875" style="27" customWidth="1"/>
    <col min="4" max="5" width="4.7109375" style="27" customWidth="1"/>
    <col min="6" max="6" width="4.7109375" style="28" customWidth="1"/>
    <col min="7" max="8" width="12.140625" style="10" customWidth="1"/>
    <col min="9" max="9" width="5.8515625" style="10" customWidth="1"/>
    <col min="10" max="10" width="12.00390625" style="10" bestFit="1" customWidth="1"/>
    <col min="11" max="11" width="3.00390625" style="10" bestFit="1" customWidth="1"/>
    <col min="12" max="12" width="3.28125" style="10" bestFit="1" customWidth="1"/>
    <col min="13" max="47" width="3.00390625" style="10" bestFit="1" customWidth="1"/>
    <col min="48" max="16384" width="11.421875" style="10" customWidth="1"/>
  </cols>
  <sheetData>
    <row r="1" spans="1:47" s="19" customFormat="1" ht="18.75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s="9" customFormat="1" ht="105.75" customHeight="1">
      <c r="A2" s="20" t="s">
        <v>42</v>
      </c>
      <c r="B2" s="21" t="s">
        <v>41</v>
      </c>
      <c r="C2" s="22" t="s">
        <v>40</v>
      </c>
      <c r="D2" s="22" t="s">
        <v>39</v>
      </c>
      <c r="E2" s="22" t="s">
        <v>38</v>
      </c>
      <c r="F2" s="23" t="s">
        <v>37</v>
      </c>
      <c r="G2" s="24" t="s">
        <v>36</v>
      </c>
      <c r="H2" s="24" t="s">
        <v>35</v>
      </c>
      <c r="I2" s="24" t="s">
        <v>34</v>
      </c>
      <c r="J2" s="24" t="s">
        <v>33</v>
      </c>
      <c r="K2" s="25" t="s">
        <v>32</v>
      </c>
      <c r="L2" s="25" t="s">
        <v>30</v>
      </c>
      <c r="M2" s="25" t="s">
        <v>29</v>
      </c>
      <c r="N2" s="25" t="s">
        <v>31</v>
      </c>
      <c r="O2" s="25" t="s">
        <v>28</v>
      </c>
      <c r="P2" s="25" t="s">
        <v>27</v>
      </c>
      <c r="Q2" s="25" t="s">
        <v>26</v>
      </c>
      <c r="R2" s="25" t="s">
        <v>45</v>
      </c>
      <c r="S2" s="25" t="s">
        <v>25</v>
      </c>
      <c r="T2" s="25" t="s">
        <v>24</v>
      </c>
      <c r="U2" s="25" t="s">
        <v>21</v>
      </c>
      <c r="V2" s="25" t="s">
        <v>23</v>
      </c>
      <c r="W2" s="25" t="s">
        <v>22</v>
      </c>
      <c r="X2" s="25" t="s">
        <v>46</v>
      </c>
      <c r="Y2" s="25" t="s">
        <v>20</v>
      </c>
      <c r="Z2" s="25" t="s">
        <v>18</v>
      </c>
      <c r="AA2" s="25" t="s">
        <v>17</v>
      </c>
      <c r="AB2" s="25" t="s">
        <v>16</v>
      </c>
      <c r="AC2" s="25" t="s">
        <v>19</v>
      </c>
      <c r="AD2" s="25" t="s">
        <v>15</v>
      </c>
      <c r="AE2" s="25" t="s">
        <v>14</v>
      </c>
      <c r="AF2" s="25" t="s">
        <v>13</v>
      </c>
      <c r="AG2" s="25" t="s">
        <v>12</v>
      </c>
      <c r="AH2" s="25" t="s">
        <v>11</v>
      </c>
      <c r="AI2" s="25" t="s">
        <v>9</v>
      </c>
      <c r="AJ2" s="25" t="s">
        <v>10</v>
      </c>
      <c r="AK2" s="25" t="s">
        <v>8</v>
      </c>
      <c r="AL2" s="25" t="s">
        <v>7</v>
      </c>
      <c r="AM2" s="25" t="s">
        <v>6</v>
      </c>
      <c r="AN2" s="25" t="s">
        <v>5</v>
      </c>
      <c r="AO2" s="25" t="s">
        <v>4</v>
      </c>
      <c r="AP2" s="25" t="s">
        <v>3</v>
      </c>
      <c r="AQ2" s="25" t="s">
        <v>47</v>
      </c>
      <c r="AR2" s="25" t="s">
        <v>2</v>
      </c>
      <c r="AS2" s="25" t="s">
        <v>1</v>
      </c>
      <c r="AT2" s="25" t="s">
        <v>0</v>
      </c>
      <c r="AU2" s="25"/>
    </row>
    <row r="3" spans="1:47" s="9" customFormat="1" ht="15.75" customHeight="1">
      <c r="A3" s="2">
        <v>1</v>
      </c>
      <c r="B3" s="4">
        <f>SUM(K3:AU3)</f>
        <v>1445</v>
      </c>
      <c r="C3" s="5">
        <f>COUNT(K3:AU3)</f>
        <v>29</v>
      </c>
      <c r="D3" s="5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5">
        <f>IF(COUNT(K3:AU3)&lt;22,IF(COUNT(K3:AU3)&gt;14,(COUNT(K3:AU3)-15),0)*20,120)</f>
        <v>120</v>
      </c>
      <c r="F3" s="6">
        <f>D3+E3</f>
        <v>870</v>
      </c>
      <c r="G3" s="14" t="s">
        <v>61</v>
      </c>
      <c r="H3" s="14" t="s">
        <v>62</v>
      </c>
      <c r="I3" s="15">
        <v>16803</v>
      </c>
      <c r="J3" s="14" t="s">
        <v>63</v>
      </c>
      <c r="K3" s="1">
        <v>49</v>
      </c>
      <c r="L3" s="2">
        <v>49</v>
      </c>
      <c r="M3" s="1"/>
      <c r="N3" s="1">
        <v>50</v>
      </c>
      <c r="O3" s="1">
        <v>50</v>
      </c>
      <c r="P3" s="1">
        <v>50</v>
      </c>
      <c r="Q3" s="1"/>
      <c r="R3" s="2">
        <v>50</v>
      </c>
      <c r="S3" s="1" t="s">
        <v>70</v>
      </c>
      <c r="T3" s="3">
        <v>49</v>
      </c>
      <c r="U3" s="1">
        <v>50</v>
      </c>
      <c r="V3" s="2">
        <v>50</v>
      </c>
      <c r="W3" s="2">
        <v>50</v>
      </c>
      <c r="X3" s="1"/>
      <c r="Y3" s="1"/>
      <c r="Z3" s="17">
        <v>50</v>
      </c>
      <c r="AA3" s="1">
        <v>50</v>
      </c>
      <c r="AB3" s="2">
        <v>50</v>
      </c>
      <c r="AC3" s="1">
        <v>50</v>
      </c>
      <c r="AD3" s="1">
        <v>50</v>
      </c>
      <c r="AE3" s="1">
        <v>50</v>
      </c>
      <c r="AF3" s="1">
        <v>49</v>
      </c>
      <c r="AG3" s="1">
        <v>50</v>
      </c>
      <c r="AH3" s="1">
        <v>50</v>
      </c>
      <c r="AI3" s="2">
        <v>50</v>
      </c>
      <c r="AJ3" s="2">
        <v>50</v>
      </c>
      <c r="AK3" s="1">
        <v>50</v>
      </c>
      <c r="AL3" s="1"/>
      <c r="AM3" s="1">
        <v>49</v>
      </c>
      <c r="AN3" s="1">
        <v>50</v>
      </c>
      <c r="AO3" s="1"/>
      <c r="AP3" s="2">
        <v>50</v>
      </c>
      <c r="AQ3" s="1">
        <v>50</v>
      </c>
      <c r="AR3" s="1">
        <v>50</v>
      </c>
      <c r="AS3" s="1">
        <v>50</v>
      </c>
      <c r="AT3" s="1">
        <v>50</v>
      </c>
      <c r="AU3" s="1"/>
    </row>
    <row r="4" spans="1:47" s="9" customFormat="1" ht="15.75" customHeight="1">
      <c r="A4" s="2">
        <v>2</v>
      </c>
      <c r="B4" s="4">
        <f>SUM(K4:AU4)</f>
        <v>494</v>
      </c>
      <c r="C4" s="5">
        <f>COUNT(K4:AU4)</f>
        <v>10</v>
      </c>
      <c r="D4" s="5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494</v>
      </c>
      <c r="E4" s="5">
        <f>IF(COUNT(K4:AU4)&lt;22,IF(COUNT(K4:AU4)&gt;14,(COUNT(K4:AU4)-15),0)*20,120)</f>
        <v>0</v>
      </c>
      <c r="F4" s="6">
        <f>D4+E4</f>
        <v>494</v>
      </c>
      <c r="G4" s="14" t="s">
        <v>52</v>
      </c>
      <c r="H4" s="14" t="s">
        <v>53</v>
      </c>
      <c r="I4" s="8">
        <v>16072</v>
      </c>
      <c r="J4" s="7" t="s">
        <v>54</v>
      </c>
      <c r="K4" s="1"/>
      <c r="L4" s="1">
        <v>50</v>
      </c>
      <c r="M4" s="1"/>
      <c r="N4" s="1"/>
      <c r="O4" s="1"/>
      <c r="P4" s="1">
        <v>49</v>
      </c>
      <c r="Q4" s="2">
        <v>50</v>
      </c>
      <c r="R4" s="1"/>
      <c r="S4" s="1"/>
      <c r="T4" s="2">
        <v>50</v>
      </c>
      <c r="U4" s="1">
        <v>49</v>
      </c>
      <c r="V4" s="1">
        <v>50</v>
      </c>
      <c r="W4" s="1"/>
      <c r="X4" s="1"/>
      <c r="Y4" s="1"/>
      <c r="Z4" s="1">
        <v>49</v>
      </c>
      <c r="AA4" s="1"/>
      <c r="AB4" s="1">
        <v>49</v>
      </c>
      <c r="AC4" s="1"/>
      <c r="AD4" s="1"/>
      <c r="AE4" s="1"/>
      <c r="AF4" s="1"/>
      <c r="AG4" s="1">
        <v>49</v>
      </c>
      <c r="AH4" s="1"/>
      <c r="AI4" s="1"/>
      <c r="AJ4" s="1"/>
      <c r="AK4" s="1"/>
      <c r="AL4" s="1"/>
      <c r="AM4" s="1"/>
      <c r="AN4" s="1"/>
      <c r="AO4" s="1"/>
      <c r="AP4" s="1"/>
      <c r="AQ4" s="1">
        <v>49</v>
      </c>
      <c r="AR4" s="1"/>
      <c r="AS4" s="1"/>
      <c r="AT4" s="1"/>
      <c r="AU4" s="1"/>
    </row>
    <row r="5" spans="1:47" s="9" customFormat="1" ht="15.75" customHeight="1">
      <c r="A5" s="2"/>
      <c r="B5" s="4"/>
      <c r="C5" s="5"/>
      <c r="D5" s="5"/>
      <c r="E5" s="5"/>
      <c r="F5" s="6"/>
      <c r="G5" s="14"/>
      <c r="H5" s="14"/>
      <c r="I5" s="8"/>
      <c r="J5" s="7"/>
      <c r="K5" s="1"/>
      <c r="L5" s="16"/>
      <c r="M5" s="1"/>
      <c r="N5" s="1"/>
      <c r="O5" s="1"/>
      <c r="P5" s="1"/>
      <c r="Q5" s="2"/>
      <c r="R5" s="1"/>
      <c r="S5" s="1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9" customFormat="1" ht="15.75" customHeight="1">
      <c r="A6" s="2"/>
      <c r="B6" s="4"/>
      <c r="C6" s="5"/>
      <c r="D6" s="5"/>
      <c r="E6" s="5"/>
      <c r="F6" s="6"/>
      <c r="G6" s="14"/>
      <c r="H6" s="14"/>
      <c r="I6" s="8"/>
      <c r="J6" s="7"/>
      <c r="K6" s="1"/>
      <c r="L6" s="16"/>
      <c r="M6" s="1"/>
      <c r="N6" s="1"/>
      <c r="O6" s="1"/>
      <c r="P6" s="1"/>
      <c r="Q6" s="2"/>
      <c r="R6" s="1"/>
      <c r="S6" s="1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9" customFormat="1" ht="15.75" customHeight="1">
      <c r="A7" s="2"/>
      <c r="B7" s="4">
        <f aca="true" t="shared" si="0" ref="B7:B16">SUM(K7:AU7)</f>
        <v>296</v>
      </c>
      <c r="C7" s="5">
        <f aca="true" t="shared" si="1" ref="C7:C16">COUNT(K7:AU7)</f>
        <v>6</v>
      </c>
      <c r="D7" s="5">
        <f aca="true" t="shared" si="2" ref="D7:D16"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296</v>
      </c>
      <c r="E7" s="5">
        <f aca="true" t="shared" si="3" ref="E7:E16">IF(COUNT(K7:AU7)&lt;22,IF(COUNT(K7:AU7)&gt;14,(COUNT(K7:AU7)-15),0)*20,120)</f>
        <v>0</v>
      </c>
      <c r="F7" s="6">
        <f aca="true" t="shared" si="4" ref="F7:F16">D7+E7</f>
        <v>296</v>
      </c>
      <c r="G7" s="7" t="s">
        <v>55</v>
      </c>
      <c r="H7" s="7" t="s">
        <v>56</v>
      </c>
      <c r="I7" s="8">
        <v>16803</v>
      </c>
      <c r="J7" s="7" t="s">
        <v>57</v>
      </c>
      <c r="K7" s="1"/>
      <c r="L7" s="12">
        <v>49</v>
      </c>
      <c r="M7" s="1"/>
      <c r="N7" s="1">
        <v>49</v>
      </c>
      <c r="O7" s="1"/>
      <c r="P7" s="1"/>
      <c r="Q7" s="1"/>
      <c r="R7" s="1"/>
      <c r="S7" s="1"/>
      <c r="T7" s="1"/>
      <c r="U7" s="1"/>
      <c r="V7" s="1"/>
      <c r="W7" s="2"/>
      <c r="X7" s="1"/>
      <c r="Y7" s="1">
        <v>50</v>
      </c>
      <c r="Z7" s="1"/>
      <c r="AA7" s="1"/>
      <c r="AB7" s="1">
        <v>49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>
        <v>50</v>
      </c>
      <c r="AQ7" s="1"/>
      <c r="AR7" s="1">
        <v>49</v>
      </c>
      <c r="AS7" s="1"/>
      <c r="AT7" s="1"/>
      <c r="AU7" s="1"/>
    </row>
    <row r="8" spans="1:47" s="9" customFormat="1" ht="15.75" customHeight="1">
      <c r="A8" s="2"/>
      <c r="B8" s="4">
        <f t="shared" si="0"/>
        <v>150</v>
      </c>
      <c r="C8" s="5">
        <f t="shared" si="1"/>
        <v>3</v>
      </c>
      <c r="D8" s="5">
        <f t="shared" si="2"/>
        <v>150</v>
      </c>
      <c r="E8" s="5">
        <f t="shared" si="3"/>
        <v>0</v>
      </c>
      <c r="F8" s="6">
        <f t="shared" si="4"/>
        <v>150</v>
      </c>
      <c r="G8" s="10" t="s">
        <v>49</v>
      </c>
      <c r="H8" s="10" t="s">
        <v>43</v>
      </c>
      <c r="I8" s="11">
        <v>1947</v>
      </c>
      <c r="J8" s="11" t="s">
        <v>44</v>
      </c>
      <c r="K8" s="1">
        <v>50</v>
      </c>
      <c r="M8" s="2">
        <v>50</v>
      </c>
      <c r="N8" s="1"/>
      <c r="O8" s="1"/>
      <c r="P8" s="2"/>
      <c r="Q8" s="1"/>
      <c r="R8" s="1"/>
      <c r="S8" s="1"/>
      <c r="T8" s="2"/>
      <c r="U8" s="1"/>
      <c r="V8" s="3"/>
      <c r="W8" s="1"/>
      <c r="X8" s="1"/>
      <c r="Y8" s="1"/>
      <c r="Z8" s="2"/>
      <c r="AA8" s="1"/>
      <c r="AB8" s="2"/>
      <c r="AC8" s="3"/>
      <c r="AD8" s="1"/>
      <c r="AE8" s="1"/>
      <c r="AF8" s="1">
        <v>50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9" customFormat="1" ht="15.75" customHeight="1">
      <c r="A9" s="2"/>
      <c r="B9" s="4">
        <f t="shared" si="0"/>
        <v>146</v>
      </c>
      <c r="C9" s="5">
        <f t="shared" si="1"/>
        <v>3</v>
      </c>
      <c r="D9" s="5">
        <f t="shared" si="2"/>
        <v>146</v>
      </c>
      <c r="E9" s="5">
        <f t="shared" si="3"/>
        <v>0</v>
      </c>
      <c r="F9" s="6">
        <f t="shared" si="4"/>
        <v>146</v>
      </c>
      <c r="G9" s="13" t="s">
        <v>64</v>
      </c>
      <c r="H9" s="13" t="s">
        <v>65</v>
      </c>
      <c r="I9" s="13">
        <v>1945</v>
      </c>
      <c r="J9" s="13" t="s">
        <v>66</v>
      </c>
      <c r="K9" s="1"/>
      <c r="L9" s="16"/>
      <c r="M9" s="1"/>
      <c r="N9" s="1"/>
      <c r="O9" s="1"/>
      <c r="P9" s="1">
        <v>48</v>
      </c>
      <c r="Q9" s="1"/>
      <c r="R9" s="1"/>
      <c r="S9" s="1"/>
      <c r="T9" s="1"/>
      <c r="U9" s="1"/>
      <c r="V9" s="1"/>
      <c r="W9" s="1"/>
      <c r="X9" s="1"/>
      <c r="Y9" s="2">
        <v>50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48</v>
      </c>
      <c r="AN9" s="1"/>
      <c r="AO9" s="1"/>
      <c r="AP9" s="1"/>
      <c r="AQ9" s="1"/>
      <c r="AR9" s="1"/>
      <c r="AS9" s="1"/>
      <c r="AT9" s="1"/>
      <c r="AU9" s="1"/>
    </row>
    <row r="10" spans="1:47" s="9" customFormat="1" ht="15.75" customHeight="1">
      <c r="A10" s="2"/>
      <c r="B10" s="4">
        <f t="shared" si="0"/>
        <v>50</v>
      </c>
      <c r="C10" s="5">
        <f t="shared" si="1"/>
        <v>1</v>
      </c>
      <c r="D10" s="5">
        <f t="shared" si="2"/>
        <v>50</v>
      </c>
      <c r="E10" s="5">
        <f t="shared" si="3"/>
        <v>0</v>
      </c>
      <c r="F10" s="6">
        <f t="shared" si="4"/>
        <v>50</v>
      </c>
      <c r="G10" s="7" t="s">
        <v>58</v>
      </c>
      <c r="H10" s="7" t="s">
        <v>59</v>
      </c>
      <c r="I10" s="8">
        <v>17533</v>
      </c>
      <c r="J10" s="7" t="s">
        <v>60</v>
      </c>
      <c r="K10" s="1"/>
      <c r="L10" s="2">
        <v>50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9" customFormat="1" ht="13.5" customHeight="1">
      <c r="A11" s="2"/>
      <c r="B11" s="4">
        <f t="shared" si="0"/>
        <v>50</v>
      </c>
      <c r="C11" s="5">
        <f t="shared" si="1"/>
        <v>1</v>
      </c>
      <c r="D11" s="5">
        <f t="shared" si="2"/>
        <v>50</v>
      </c>
      <c r="E11" s="5">
        <f t="shared" si="3"/>
        <v>0</v>
      </c>
      <c r="F11" s="6">
        <f t="shared" si="4"/>
        <v>50</v>
      </c>
      <c r="G11" s="10" t="s">
        <v>67</v>
      </c>
      <c r="H11" s="10" t="s">
        <v>68</v>
      </c>
      <c r="I11" s="11">
        <v>1948</v>
      </c>
      <c r="J11" s="11" t="s">
        <v>69</v>
      </c>
      <c r="K11" s="1"/>
      <c r="L11" s="1"/>
      <c r="M11" s="1"/>
      <c r="N11" s="1"/>
      <c r="O11" s="1"/>
      <c r="P11" s="1"/>
      <c r="Q11" s="1"/>
      <c r="R11" s="1"/>
      <c r="S11" s="1"/>
      <c r="T11" s="3">
        <v>50</v>
      </c>
      <c r="U11" s="1"/>
      <c r="V11" s="2"/>
      <c r="W11" s="2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9" customFormat="1" ht="13.5" customHeight="1">
      <c r="A12" s="2"/>
      <c r="B12" s="4">
        <f t="shared" si="0"/>
        <v>50</v>
      </c>
      <c r="C12" s="5">
        <f t="shared" si="1"/>
        <v>1</v>
      </c>
      <c r="D12" s="5">
        <f t="shared" si="2"/>
        <v>50</v>
      </c>
      <c r="E12" s="5">
        <f t="shared" si="3"/>
        <v>0</v>
      </c>
      <c r="F12" s="6">
        <f t="shared" si="4"/>
        <v>50</v>
      </c>
      <c r="G12" s="29" t="s">
        <v>74</v>
      </c>
      <c r="H12" s="29" t="s">
        <v>75</v>
      </c>
      <c r="I12" s="30" t="s">
        <v>76</v>
      </c>
      <c r="J12" s="31" t="s">
        <v>77</v>
      </c>
      <c r="K12" s="1"/>
      <c r="L12" s="1"/>
      <c r="M12" s="1"/>
      <c r="N12" s="1"/>
      <c r="O12" s="1"/>
      <c r="P12" s="1"/>
      <c r="Q12" s="1"/>
      <c r="R12" s="1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v>50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9" customFormat="1" ht="13.5" customHeight="1">
      <c r="A13" s="2"/>
      <c r="B13" s="4">
        <f t="shared" si="0"/>
        <v>50</v>
      </c>
      <c r="C13" s="5">
        <f t="shared" si="1"/>
        <v>1</v>
      </c>
      <c r="D13" s="5">
        <f t="shared" si="2"/>
        <v>50</v>
      </c>
      <c r="E13" s="5">
        <f t="shared" si="3"/>
        <v>0</v>
      </c>
      <c r="F13" s="6">
        <f t="shared" si="4"/>
        <v>50</v>
      </c>
      <c r="G13" s="32" t="s">
        <v>78</v>
      </c>
      <c r="H13" s="29" t="s">
        <v>79</v>
      </c>
      <c r="I13" s="29"/>
      <c r="J13" s="32" t="s">
        <v>80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>
        <v>50</v>
      </c>
      <c r="AN13" s="33"/>
      <c r="AO13" s="33"/>
      <c r="AP13" s="33"/>
      <c r="AQ13" s="33"/>
      <c r="AR13" s="33"/>
      <c r="AS13" s="33"/>
      <c r="AT13" s="33"/>
      <c r="AU13" s="1"/>
    </row>
    <row r="14" spans="1:47" s="9" customFormat="1" ht="13.5" customHeight="1">
      <c r="A14" s="36"/>
      <c r="B14" s="4">
        <f t="shared" si="0"/>
        <v>50</v>
      </c>
      <c r="C14" s="5">
        <f t="shared" si="1"/>
        <v>1</v>
      </c>
      <c r="D14" s="5">
        <f t="shared" si="2"/>
        <v>50</v>
      </c>
      <c r="E14" s="5">
        <f t="shared" si="3"/>
        <v>0</v>
      </c>
      <c r="F14" s="6">
        <f t="shared" si="4"/>
        <v>50</v>
      </c>
      <c r="G14" s="29" t="s">
        <v>81</v>
      </c>
      <c r="H14" s="34" t="s">
        <v>82</v>
      </c>
      <c r="I14" s="34">
        <v>1947</v>
      </c>
      <c r="J14" s="34" t="s">
        <v>83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6">
        <v>50</v>
      </c>
      <c r="AS14" s="33"/>
      <c r="AT14" s="33"/>
      <c r="AU14" s="1"/>
    </row>
    <row r="15" spans="1:46" ht="13.5" customHeight="1">
      <c r="A15" s="2"/>
      <c r="B15" s="4">
        <f t="shared" si="0"/>
        <v>49</v>
      </c>
      <c r="C15" s="5">
        <f t="shared" si="1"/>
        <v>1</v>
      </c>
      <c r="D15" s="5">
        <f t="shared" si="2"/>
        <v>49</v>
      </c>
      <c r="E15" s="5">
        <f t="shared" si="3"/>
        <v>0</v>
      </c>
      <c r="F15" s="6">
        <f t="shared" si="4"/>
        <v>49</v>
      </c>
      <c r="G15" s="10" t="s">
        <v>71</v>
      </c>
      <c r="H15" s="10" t="s">
        <v>72</v>
      </c>
      <c r="I15" s="11">
        <v>1947</v>
      </c>
      <c r="J15" s="11" t="s">
        <v>73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v>49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ht="12.75">
      <c r="A16" s="35"/>
      <c r="B16" s="4">
        <f t="shared" si="0"/>
        <v>48</v>
      </c>
      <c r="C16" s="5">
        <f t="shared" si="1"/>
        <v>1</v>
      </c>
      <c r="D16" s="5">
        <f t="shared" si="2"/>
        <v>48</v>
      </c>
      <c r="E16" s="5">
        <f t="shared" si="3"/>
        <v>0</v>
      </c>
      <c r="F16" s="6">
        <f t="shared" si="4"/>
        <v>48</v>
      </c>
      <c r="G16" s="10" t="s">
        <v>50</v>
      </c>
      <c r="H16" s="10" t="s">
        <v>51</v>
      </c>
      <c r="I16" s="11">
        <v>1947</v>
      </c>
      <c r="J16" s="11"/>
      <c r="K16" s="16">
        <v>48</v>
      </c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</sheetData>
  <sheetProtection/>
  <autoFilter ref="A2:AU2"/>
  <mergeCells count="1">
    <mergeCell ref="A1:J1"/>
  </mergeCells>
  <hyperlinks>
    <hyperlink ref="G8" r:id="rId1" display="http://my1.raceresult.com/details/?sl=6.13455.de.1.Ergebnislisten%7CZieleinlaufliste&amp;pp=624"/>
    <hyperlink ref="G16" r:id="rId2" display="http://my1.raceresult.com/details/?sl=6.13455.de.1.Ergebnislisten%7CZieleinlaufliste&amp;pp=933"/>
    <hyperlink ref="H11" r:id="rId3" display="http://my3.raceresult.com/details/results.php?sl=6.11549.de.7.Internet%7C07%20Zieleinlaufliste&amp;pp=1021"/>
    <hyperlink ref="H15" r:id="rId4" display="http://my1.raceresult.com/details/results.php?sl=6.14439.de.1.Ergebnislisten%7CZieleinlaufliste&amp;pp=399"/>
    <hyperlink ref="G12" r:id="rId5" display="http://www.tv-huchem-stammeln.de/cms/html/la/ergebnisse/2013/_7_133.HTM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7"/>
  <headerFooter alignWithMargins="0">
    <oddHeader>&amp;L&amp;"Arial,Fett"Rur-Eifel-Volkslauf Cup 2010; Wertung: &amp;A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2011-12-15T20:40:39Z</dcterms:created>
  <dcterms:modified xsi:type="dcterms:W3CDTF">2013-12-08T19:37:43Z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