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35 (2014)" sheetId="1" r:id="rId1"/>
  </sheets>
  <definedNames>
    <definedName name="_xlnm._FilterDatabase" localSheetId="0" hidden="1">'M35 (2014)'!$A$2:$AU$2</definedName>
    <definedName name="_xlnm.Print_Titles" localSheetId="0">'M35 (2014)'!$2:$2</definedName>
  </definedNames>
  <calcPr fullCalcOnLoad="1"/>
</workbook>
</file>

<file path=xl/sharedStrings.xml><?xml version="1.0" encoding="utf-8"?>
<sst xmlns="http://schemas.openxmlformats.org/spreadsheetml/2006/main" count="136" uniqueCount="127">
  <si>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</si>
  <si>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</si>
  <si>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</si>
  <si>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</si>
  <si>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</si>
  <si>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</si>
  <si>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</si>
  <si>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</si>
  <si>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</si>
  <si>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</si>
  <si>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TV Konzen</t>
  </si>
  <si>
    <t>Hansa Simmerath</t>
  </si>
  <si>
    <t>Aachener Engel</t>
  </si>
  <si>
    <t>SV Roland rollesbroich</t>
  </si>
  <si>
    <t>SC Komet Steckenborn</t>
  </si>
  <si>
    <t>Brunssum</t>
  </si>
  <si>
    <t>Dürener TV</t>
  </si>
  <si>
    <t>Würselen</t>
  </si>
  <si>
    <t>LSG Eschweiler</t>
  </si>
  <si>
    <t>Gangelt</t>
  </si>
  <si>
    <t>Titz</t>
  </si>
  <si>
    <t>Parelloop</t>
  </si>
  <si>
    <t>LAC Eupen</t>
  </si>
  <si>
    <t>LT Alsdorf-Ost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</si>
  <si>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</si>
  <si>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</si>
  <si>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</si>
  <si>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</si>
  <si>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</si>
  <si>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</si>
  <si>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</si>
  <si>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</si>
  <si>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TV Obermaubach</t>
  </si>
  <si>
    <t>Birkesdorf</t>
  </si>
  <si>
    <t>Bütgenbach</t>
  </si>
  <si>
    <t>Dürwiß</t>
  </si>
  <si>
    <t>Mausbach</t>
  </si>
  <si>
    <t>Unterbruch</t>
  </si>
  <si>
    <t>Hambach</t>
  </si>
  <si>
    <t>Huchem-Stammeln</t>
  </si>
  <si>
    <t>MC Eschweiler</t>
  </si>
  <si>
    <t>Arnoldsweiler</t>
  </si>
  <si>
    <t>Jülicher TV</t>
  </si>
  <si>
    <t xml:space="preserve">                    DJK Gillrath</t>
  </si>
  <si>
    <t>Steckenborn</t>
  </si>
  <si>
    <t>Herzogenrath</t>
  </si>
  <si>
    <t>Linnich</t>
  </si>
  <si>
    <t>Senioren M35: 35 bis 39 Jahre alt  (Jg. 1975 bis 1979)</t>
  </si>
  <si>
    <t>Ganser</t>
  </si>
  <si>
    <t xml:space="preserve"> Stefan</t>
  </si>
  <si>
    <t>RSC Stolberg</t>
  </si>
  <si>
    <t>Binninger</t>
  </si>
  <si>
    <t xml:space="preserve"> Rainer</t>
  </si>
  <si>
    <t>Lustlauf Mein Verein</t>
  </si>
  <si>
    <t>Mulder</t>
  </si>
  <si>
    <t xml:space="preserve"> Ferdi</t>
  </si>
  <si>
    <t>STAP</t>
  </si>
  <si>
    <t>Kleikers</t>
  </si>
  <si>
    <t xml:space="preserve"> Yves</t>
  </si>
  <si>
    <t>Laufmasche Hauset</t>
  </si>
  <si>
    <t>Dittrich</t>
  </si>
  <si>
    <t xml:space="preserve"> Peter</t>
  </si>
  <si>
    <t>Team RunVicht...en</t>
  </si>
  <si>
    <t xml:space="preserve"> Markus</t>
  </si>
  <si>
    <t>Kahnert</t>
  </si>
  <si>
    <t xml:space="preserve"> Patrick</t>
  </si>
  <si>
    <t>SV Germania Dürwiß</t>
  </si>
  <si>
    <t>Schreuer</t>
  </si>
  <si>
    <t xml:space="preserve"> Christof</t>
  </si>
  <si>
    <t>Canu</t>
  </si>
  <si>
    <t xml:space="preserve"> Andreas</t>
  </si>
  <si>
    <t>Alemannia Aachen</t>
  </si>
  <si>
    <t>Dötze</t>
  </si>
  <si>
    <t xml:space="preserve"> Sebastian</t>
  </si>
  <si>
    <t>Buhr</t>
  </si>
  <si>
    <t>RSC Krähe Kornelimünster</t>
  </si>
  <si>
    <t>Körver</t>
  </si>
  <si>
    <t xml:space="preserve"> Marc</t>
  </si>
  <si>
    <t>DJK Armada Euchen-Würselen</t>
  </si>
  <si>
    <t>Cornetz</t>
  </si>
  <si>
    <t>Grendel</t>
  </si>
  <si>
    <t xml:space="preserve"> Marcel</t>
  </si>
  <si>
    <t>Breuer</t>
  </si>
  <si>
    <t>Team coolart!</t>
  </si>
  <si>
    <t>Thiel</t>
  </si>
  <si>
    <t>DJK Elmar Kohlscheid</t>
  </si>
  <si>
    <t>Vogel</t>
  </si>
  <si>
    <t xml:space="preserve"> Karsten</t>
  </si>
  <si>
    <t>Eschweiler SG Radsport</t>
  </si>
  <si>
    <t xml:space="preserve"> Frank</t>
  </si>
  <si>
    <t>Thönnissen</t>
  </si>
  <si>
    <t>Robert</t>
  </si>
  <si>
    <t>VFR Unterbruch LG</t>
  </si>
  <si>
    <t>Geilenkirchen</t>
  </si>
  <si>
    <t>Wagner</t>
  </si>
  <si>
    <t>Michael</t>
  </si>
  <si>
    <t>Ploum</t>
  </si>
  <si>
    <t>Roy</t>
  </si>
  <si>
    <t>19-10-1977</t>
  </si>
  <si>
    <t>Ubach-Palenberg</t>
  </si>
  <si>
    <t>Mario</t>
  </si>
  <si>
    <t>AC EIFEL</t>
  </si>
  <si>
    <t>BLAUTH</t>
  </si>
  <si>
    <t>CHRISTIAN</t>
  </si>
  <si>
    <t>SV BERGWACHT ROHREN</t>
  </si>
  <si>
    <t>Nils</t>
  </si>
  <si>
    <t>Aachen</t>
  </si>
  <si>
    <t>Markus</t>
  </si>
  <si>
    <t>Tobias</t>
  </si>
  <si>
    <t>SCHIRMER,</t>
  </si>
  <si>
    <t>Karsten</t>
  </si>
  <si>
    <t>NetAachen</t>
  </si>
  <si>
    <t>JACOBS</t>
  </si>
  <si>
    <t>Backes</t>
  </si>
  <si>
    <t>Höfen</t>
  </si>
  <si>
    <t>Trodler</t>
  </si>
  <si>
    <t>Koch</t>
  </si>
  <si>
    <t xml:space="preserve"> Silvan</t>
  </si>
  <si>
    <t>TuS Schmidt</t>
  </si>
  <si>
    <t xml:space="preserve">Team RunVichten </t>
  </si>
  <si>
    <t>KLEIS</t>
  </si>
  <si>
    <t>Dirk</t>
  </si>
  <si>
    <t>ohne Verein</t>
  </si>
  <si>
    <t>Bensaid</t>
  </si>
  <si>
    <t xml:space="preserve"> Hichame</t>
  </si>
  <si>
    <t>Vossenack</t>
  </si>
  <si>
    <t>Gerstacker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</si>
</sst>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Segoe UI"/>
      <family val="2"/>
    </font>
    <font>
      <sz val="10"/>
      <color indexed="8"/>
      <name val="Calibri"/>
      <family val="2"/>
    </font>
    <font>
      <b/>
      <sz val="10"/>
      <color indexed="10"/>
      <name val="Arial Black"/>
      <family val="2"/>
    </font>
    <font>
      <sz val="10"/>
      <color indexed="10"/>
      <name val="Arial Black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textRotation="90"/>
    </xf>
    <xf numFmtId="0" fontId="7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 quotePrefix="1">
      <alignment/>
    </xf>
    <xf numFmtId="0" fontId="1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2" fillId="0" borderId="13" xfId="0" applyFont="1" applyFill="1" applyBorder="1" applyAlignment="1">
      <alignment/>
    </xf>
    <xf numFmtId="0" fontId="12" fillId="0" borderId="12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my1.raceresult.com/details/results.php?lang=de&amp;page=6&amp;eventid=25318&amp;contest=8&amp;name=Ergebnislisten%7CZieleinlaufliste&amp;format=view" TargetMode="External" /><Relationship Id="rId4" Type="http://schemas.openxmlformats.org/officeDocument/2006/relationships/hyperlink" Target="http://my1.raceresult.com/details/results.php?lang=de&amp;page=6&amp;eventid=25318&amp;contest=8&amp;name=Ergebnislisten%7CZieleinlaufliste&amp;format=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772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772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772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772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772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772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7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7724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95250</xdr:colOff>
      <xdr:row>33</xdr:row>
      <xdr:rowOff>95250</xdr:rowOff>
    </xdr:to>
    <xdr:pic>
      <xdr:nvPicPr>
        <xdr:cNvPr id="8" name="Picture 59" descr="arrow-10x10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77724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28296.de.0.Ergebnislisten%7CZieleinlaufliste&amp;pp=29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3"/>
  <sheetViews>
    <sheetView showGridLines="0" tabSelected="1" zoomScalePageLayoutView="0" workbookViewId="0" topLeftCell="A1">
      <pane xSplit="10" ySplit="2" topLeftCell="K25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43" sqref="J43"/>
    </sheetView>
  </sheetViews>
  <sheetFormatPr defaultColWidth="11.421875" defaultRowHeight="13.5" customHeight="1"/>
  <cols>
    <col min="1" max="1" width="4.28125" style="16" customWidth="1"/>
    <col min="2" max="2" width="5.7109375" style="7" customWidth="1"/>
    <col min="3" max="3" width="3.7109375" style="7" customWidth="1"/>
    <col min="4" max="5" width="4.7109375" style="7" customWidth="1"/>
    <col min="6" max="6" width="4.7109375" style="15" customWidth="1"/>
    <col min="7" max="7" width="12.140625" style="31" customWidth="1"/>
    <col min="8" max="8" width="12.140625" style="21" customWidth="1"/>
    <col min="9" max="9" width="5.8515625" style="21" customWidth="1"/>
    <col min="10" max="10" width="20.7109375" style="21" customWidth="1"/>
    <col min="11" max="47" width="3.00390625" style="21" bestFit="1" customWidth="1"/>
    <col min="48" max="48" width="3.7109375" style="21" customWidth="1"/>
    <col min="49" max="16384" width="11.421875" style="21" customWidth="1"/>
  </cols>
  <sheetData>
    <row r="1" spans="1:47" s="33" customFormat="1" ht="13.5" customHeight="1">
      <c r="A1" s="40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8" s="6" customFormat="1" ht="96" customHeight="1">
      <c r="A2" s="9" t="s">
        <v>9</v>
      </c>
      <c r="B2" s="10" t="s">
        <v>8</v>
      </c>
      <c r="C2" s="11" t="s">
        <v>7</v>
      </c>
      <c r="D2" s="11" t="s">
        <v>6</v>
      </c>
      <c r="E2" s="11" t="s">
        <v>5</v>
      </c>
      <c r="F2" s="9" t="s">
        <v>4</v>
      </c>
      <c r="G2" s="12" t="s">
        <v>3</v>
      </c>
      <c r="H2" s="12" t="s">
        <v>2</v>
      </c>
      <c r="I2" s="19" t="s">
        <v>1</v>
      </c>
      <c r="J2" s="12" t="s">
        <v>0</v>
      </c>
      <c r="K2" s="13" t="s">
        <v>18</v>
      </c>
      <c r="L2" s="13" t="s">
        <v>19</v>
      </c>
      <c r="M2" s="13" t="s">
        <v>20</v>
      </c>
      <c r="N2" s="13" t="s">
        <v>21</v>
      </c>
      <c r="O2" s="13" t="s">
        <v>22</v>
      </c>
      <c r="P2" s="13" t="s">
        <v>23</v>
      </c>
      <c r="Q2" s="13" t="s">
        <v>11</v>
      </c>
      <c r="R2" s="14" t="s">
        <v>14</v>
      </c>
      <c r="S2" s="13" t="s">
        <v>12</v>
      </c>
      <c r="T2" s="13" t="s">
        <v>24</v>
      </c>
      <c r="U2" s="13" t="s">
        <v>25</v>
      </c>
      <c r="V2" s="13" t="s">
        <v>26</v>
      </c>
      <c r="W2" s="13" t="s">
        <v>10</v>
      </c>
      <c r="X2" s="14" t="s">
        <v>27</v>
      </c>
      <c r="Y2" s="13" t="s">
        <v>13</v>
      </c>
      <c r="Z2" s="13" t="s">
        <v>28</v>
      </c>
      <c r="AA2" s="13" t="s">
        <v>29</v>
      </c>
      <c r="AB2" s="13" t="s">
        <v>30</v>
      </c>
      <c r="AC2" s="13" t="s">
        <v>31</v>
      </c>
      <c r="AD2" s="13" t="s">
        <v>32</v>
      </c>
      <c r="AE2" s="13" t="s">
        <v>33</v>
      </c>
      <c r="AF2" s="13" t="s">
        <v>34</v>
      </c>
      <c r="AG2" s="13" t="s">
        <v>35</v>
      </c>
      <c r="AH2" s="13" t="s">
        <v>36</v>
      </c>
      <c r="AI2" s="13" t="s">
        <v>37</v>
      </c>
      <c r="AJ2" s="13" t="s">
        <v>38</v>
      </c>
      <c r="AK2" s="13" t="s">
        <v>125</v>
      </c>
      <c r="AL2" s="13" t="s">
        <v>39</v>
      </c>
      <c r="AM2" s="13" t="s">
        <v>40</v>
      </c>
      <c r="AN2" s="13" t="s">
        <v>16</v>
      </c>
      <c r="AO2" s="13" t="s">
        <v>17</v>
      </c>
      <c r="AP2" s="13" t="s">
        <v>41</v>
      </c>
      <c r="AQ2" s="14" t="s">
        <v>15</v>
      </c>
      <c r="AR2" s="13" t="s">
        <v>42</v>
      </c>
      <c r="AS2" s="13" t="s">
        <v>43</v>
      </c>
      <c r="AT2" s="13" t="s">
        <v>44</v>
      </c>
      <c r="AU2" s="6" t="s">
        <v>45</v>
      </c>
      <c r="AV2" s="6" t="s">
        <v>46</v>
      </c>
    </row>
    <row r="3" spans="1:48" s="6" customFormat="1" ht="19.5" customHeight="1">
      <c r="A3" s="1">
        <v>1</v>
      </c>
      <c r="B3" s="31">
        <f>SUM(K3:AV3)</f>
        <v>1146</v>
      </c>
      <c r="C3" s="5">
        <f>COUNT(K3:AV3)</f>
        <v>23</v>
      </c>
      <c r="D3" s="5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5">
        <f>IF(COUNT(K3:AV3)&lt;22,IF(COUNT(K3:AV3)&gt;14,(COUNT(K3:AV3)-15),0)*20,120)</f>
        <v>120</v>
      </c>
      <c r="F3" s="34">
        <f>D3+E3</f>
        <v>870</v>
      </c>
      <c r="G3" s="22" t="s">
        <v>82</v>
      </c>
      <c r="H3" s="22" t="s">
        <v>63</v>
      </c>
      <c r="I3" s="22">
        <v>1976</v>
      </c>
      <c r="J3" s="22" t="s">
        <v>66</v>
      </c>
      <c r="K3" s="7">
        <v>50</v>
      </c>
      <c r="L3" s="21">
        <v>50</v>
      </c>
      <c r="M3" s="21">
        <v>50</v>
      </c>
      <c r="N3" s="21">
        <v>50</v>
      </c>
      <c r="O3" s="21">
        <v>50</v>
      </c>
      <c r="P3" s="21">
        <v>50</v>
      </c>
      <c r="Q3" s="21"/>
      <c r="R3" s="21"/>
      <c r="S3" s="21">
        <v>50</v>
      </c>
      <c r="T3" s="21">
        <v>50</v>
      </c>
      <c r="U3" s="21"/>
      <c r="V3" s="21">
        <v>50</v>
      </c>
      <c r="W3" s="7">
        <v>49</v>
      </c>
      <c r="X3" s="21">
        <v>50</v>
      </c>
      <c r="Y3" s="21">
        <v>50</v>
      </c>
      <c r="Z3" s="21">
        <v>50</v>
      </c>
      <c r="AA3" s="35"/>
      <c r="AB3" s="7">
        <v>50</v>
      </c>
      <c r="AC3" s="21">
        <v>50</v>
      </c>
      <c r="AD3" s="21">
        <v>50</v>
      </c>
      <c r="AE3" s="21"/>
      <c r="AF3" s="21">
        <v>50</v>
      </c>
      <c r="AG3" s="21">
        <v>47</v>
      </c>
      <c r="AH3" s="21"/>
      <c r="AI3" s="7">
        <v>50</v>
      </c>
      <c r="AJ3" s="21">
        <v>50</v>
      </c>
      <c r="AK3" s="21">
        <v>50</v>
      </c>
      <c r="AL3" s="7">
        <v>50</v>
      </c>
      <c r="AM3" s="21"/>
      <c r="AN3" s="21"/>
      <c r="AO3" s="21"/>
      <c r="AP3" s="21"/>
      <c r="AQ3" s="21"/>
      <c r="AR3" s="21"/>
      <c r="AS3" s="21"/>
      <c r="AT3" s="21">
        <v>50</v>
      </c>
      <c r="AU3" s="1"/>
      <c r="AV3" s="31"/>
    </row>
    <row r="4" spans="1:48" s="6" customFormat="1" ht="19.5" customHeight="1">
      <c r="A4" s="1">
        <v>2</v>
      </c>
      <c r="B4" s="31">
        <f>SUM(K4:AV4)</f>
        <v>1128</v>
      </c>
      <c r="C4" s="5">
        <f>COUNT(K4:AV4)</f>
        <v>24</v>
      </c>
      <c r="D4" s="5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734</v>
      </c>
      <c r="E4" s="5">
        <f>IF(COUNT(K4:AV4)&lt;22,IF(COUNT(K4:AV4)&gt;14,(COUNT(K4:AV4)-15),0)*20,120)</f>
        <v>120</v>
      </c>
      <c r="F4" s="15">
        <f>D4+E4</f>
        <v>854</v>
      </c>
      <c r="G4" s="25" t="s">
        <v>90</v>
      </c>
      <c r="H4" s="25" t="s">
        <v>91</v>
      </c>
      <c r="I4" s="25">
        <v>1975</v>
      </c>
      <c r="J4" s="25" t="s">
        <v>92</v>
      </c>
      <c r="K4" s="1"/>
      <c r="L4" s="18">
        <v>49</v>
      </c>
      <c r="M4" s="2">
        <v>50</v>
      </c>
      <c r="N4" s="1"/>
      <c r="O4" s="2">
        <v>30</v>
      </c>
      <c r="P4" s="1">
        <v>49</v>
      </c>
      <c r="Q4" s="1">
        <v>47</v>
      </c>
      <c r="R4" s="1">
        <v>49</v>
      </c>
      <c r="S4" s="1"/>
      <c r="T4" s="1"/>
      <c r="U4" s="1"/>
      <c r="V4" s="1"/>
      <c r="W4" s="1">
        <v>48</v>
      </c>
      <c r="X4" s="1">
        <v>48</v>
      </c>
      <c r="Y4" s="1"/>
      <c r="Z4" s="3">
        <v>47</v>
      </c>
      <c r="AA4" s="1">
        <v>41</v>
      </c>
      <c r="AB4" s="1">
        <v>49</v>
      </c>
      <c r="AC4" s="1">
        <v>49</v>
      </c>
      <c r="AD4" s="1">
        <v>48</v>
      </c>
      <c r="AE4" s="1">
        <v>48</v>
      </c>
      <c r="AF4" s="1"/>
      <c r="AG4" s="1">
        <v>41</v>
      </c>
      <c r="AH4" s="1">
        <v>47</v>
      </c>
      <c r="AI4" s="1">
        <v>48</v>
      </c>
      <c r="AJ4" s="2">
        <v>50</v>
      </c>
      <c r="AK4" s="1">
        <v>46</v>
      </c>
      <c r="AL4" s="1"/>
      <c r="AM4" s="1">
        <v>50</v>
      </c>
      <c r="AN4" s="1"/>
      <c r="AO4" s="1"/>
      <c r="AP4" s="1"/>
      <c r="AQ4" s="1">
        <v>49</v>
      </c>
      <c r="AR4" s="1">
        <v>49</v>
      </c>
      <c r="AS4" s="2">
        <v>49</v>
      </c>
      <c r="AT4" s="1">
        <v>47</v>
      </c>
      <c r="AU4" s="1"/>
      <c r="AV4" s="31"/>
    </row>
    <row r="5" spans="1:48" s="6" customFormat="1" ht="19.5" customHeight="1">
      <c r="A5" s="1">
        <v>3</v>
      </c>
      <c r="B5" s="31">
        <f>SUM(K5:AV5)</f>
        <v>1172</v>
      </c>
      <c r="C5" s="5">
        <f>COUNT(K5:AV5)</f>
        <v>26</v>
      </c>
      <c r="D5" s="5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723</v>
      </c>
      <c r="E5" s="5">
        <f>IF(COUNT(K5:AV5)&lt;22,IF(COUNT(K5:AV5)&gt;14,(COUNT(K5:AV5)-15),0)*20,120)</f>
        <v>120</v>
      </c>
      <c r="F5" s="15">
        <f>D5+E5</f>
        <v>843</v>
      </c>
      <c r="G5" s="22" t="s">
        <v>60</v>
      </c>
      <c r="H5" s="22" t="s">
        <v>61</v>
      </c>
      <c r="I5" s="22">
        <v>1979</v>
      </c>
      <c r="J5" s="22" t="s">
        <v>62</v>
      </c>
      <c r="K5" s="1">
        <v>45</v>
      </c>
      <c r="L5" s="1">
        <v>48</v>
      </c>
      <c r="M5" s="1">
        <v>49</v>
      </c>
      <c r="N5" s="1">
        <v>27</v>
      </c>
      <c r="O5" s="2">
        <v>24</v>
      </c>
      <c r="P5" s="2">
        <v>48</v>
      </c>
      <c r="Q5" s="1">
        <v>46</v>
      </c>
      <c r="R5" s="1"/>
      <c r="S5" s="1">
        <v>49</v>
      </c>
      <c r="T5" s="1">
        <v>49</v>
      </c>
      <c r="U5" s="1"/>
      <c r="V5" s="1">
        <v>45</v>
      </c>
      <c r="W5" s="2">
        <v>45</v>
      </c>
      <c r="X5" s="2">
        <v>46</v>
      </c>
      <c r="Y5" s="2">
        <v>48</v>
      </c>
      <c r="Z5" s="3">
        <v>47</v>
      </c>
      <c r="AA5" s="1">
        <v>42</v>
      </c>
      <c r="AB5" s="1">
        <v>48</v>
      </c>
      <c r="AC5" s="1"/>
      <c r="AD5" s="1">
        <v>47</v>
      </c>
      <c r="AE5" s="1">
        <v>47</v>
      </c>
      <c r="AF5" s="1">
        <v>49</v>
      </c>
      <c r="AG5" s="1">
        <v>38</v>
      </c>
      <c r="AH5" s="1"/>
      <c r="AI5" s="1"/>
      <c r="AJ5" s="1">
        <v>48</v>
      </c>
      <c r="AK5" s="1">
        <v>44</v>
      </c>
      <c r="AL5" s="1">
        <v>49</v>
      </c>
      <c r="AM5" s="1">
        <v>48</v>
      </c>
      <c r="AN5" s="1"/>
      <c r="AO5" s="1"/>
      <c r="AP5" s="1"/>
      <c r="AQ5" s="1"/>
      <c r="AR5" s="1"/>
      <c r="AS5" s="1"/>
      <c r="AT5" s="1"/>
      <c r="AU5" s="1">
        <v>47</v>
      </c>
      <c r="AV5" s="31">
        <v>49</v>
      </c>
    </row>
    <row r="6" spans="1:48" s="6" customFormat="1" ht="19.5" customHeight="1">
      <c r="A6" s="1">
        <v>4</v>
      </c>
      <c r="B6" s="31">
        <f>SUM(K6:AV6)</f>
        <v>1167</v>
      </c>
      <c r="C6" s="5">
        <f>COUNT(K6:AV6)</f>
        <v>28</v>
      </c>
      <c r="D6" s="5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694</v>
      </c>
      <c r="E6" s="5">
        <f>IF(COUNT(K6:AV6)&lt;22,IF(COUNT(K6:AV6)&gt;14,(COUNT(K6:AV6)-15),0)*20,120)</f>
        <v>120</v>
      </c>
      <c r="F6" s="15">
        <f>D6+E6</f>
        <v>814</v>
      </c>
      <c r="G6" s="22" t="s">
        <v>126</v>
      </c>
      <c r="H6" s="26" t="s">
        <v>95</v>
      </c>
      <c r="I6" s="26" t="s">
        <v>98</v>
      </c>
      <c r="J6" s="26" t="s">
        <v>99</v>
      </c>
      <c r="K6" s="36">
        <v>39</v>
      </c>
      <c r="L6" s="21"/>
      <c r="M6" s="7">
        <v>47</v>
      </c>
      <c r="N6" s="21">
        <v>26</v>
      </c>
      <c r="O6" s="7">
        <v>0</v>
      </c>
      <c r="P6" s="7">
        <v>43</v>
      </c>
      <c r="Q6" s="21">
        <v>42</v>
      </c>
      <c r="R6" s="21">
        <v>47</v>
      </c>
      <c r="S6" s="21">
        <v>44</v>
      </c>
      <c r="T6" s="21">
        <v>46</v>
      </c>
      <c r="U6" s="21"/>
      <c r="V6" s="21"/>
      <c r="W6" s="7"/>
      <c r="X6" s="21"/>
      <c r="Y6" s="2"/>
      <c r="Z6" s="7"/>
      <c r="AA6" s="21"/>
      <c r="AB6" s="7">
        <v>46</v>
      </c>
      <c r="AC6" s="21">
        <v>45</v>
      </c>
      <c r="AD6" s="1">
        <v>45</v>
      </c>
      <c r="AE6" s="7">
        <v>42</v>
      </c>
      <c r="AF6" s="21"/>
      <c r="AG6" s="21">
        <v>24</v>
      </c>
      <c r="AH6" s="21">
        <v>44</v>
      </c>
      <c r="AI6" s="21">
        <v>47</v>
      </c>
      <c r="AJ6" s="7">
        <v>47</v>
      </c>
      <c r="AK6" s="21">
        <v>42</v>
      </c>
      <c r="AL6" s="21">
        <v>45</v>
      </c>
      <c r="AM6" s="21">
        <v>42</v>
      </c>
      <c r="AN6" s="21">
        <v>48</v>
      </c>
      <c r="AO6" s="21">
        <v>43</v>
      </c>
      <c r="AP6" s="21"/>
      <c r="AQ6" s="7">
        <v>47</v>
      </c>
      <c r="AR6" s="21">
        <v>47</v>
      </c>
      <c r="AS6" s="7">
        <v>45</v>
      </c>
      <c r="AT6" s="21">
        <v>42</v>
      </c>
      <c r="AU6" s="7">
        <v>44</v>
      </c>
      <c r="AV6" s="31">
        <v>48</v>
      </c>
    </row>
    <row r="7" spans="1:48" s="6" customFormat="1" ht="19.5" customHeight="1">
      <c r="A7" s="1">
        <v>5</v>
      </c>
      <c r="B7" s="31">
        <f>SUM(K7:AV7)</f>
        <v>1172</v>
      </c>
      <c r="C7" s="5">
        <f>COUNT(K7:AV7)</f>
        <v>29</v>
      </c>
      <c r="D7" s="5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679</v>
      </c>
      <c r="E7" s="5">
        <f>IF(COUNT(K7:AV7)&lt;22,IF(COUNT(K7:AV7)&gt;14,(COUNT(K7:AV7)-15),0)*20,120)</f>
        <v>120</v>
      </c>
      <c r="F7" s="15">
        <f>D7+E7</f>
        <v>799</v>
      </c>
      <c r="G7" s="22" t="s">
        <v>79</v>
      </c>
      <c r="H7" s="22" t="s">
        <v>70</v>
      </c>
      <c r="I7" s="22">
        <v>1977</v>
      </c>
      <c r="J7" s="22" t="s">
        <v>62</v>
      </c>
      <c r="K7" s="7">
        <v>30</v>
      </c>
      <c r="L7" s="18">
        <v>40</v>
      </c>
      <c r="M7" s="2"/>
      <c r="N7" s="2"/>
      <c r="O7" s="2">
        <v>0</v>
      </c>
      <c r="P7" s="2">
        <v>47</v>
      </c>
      <c r="Q7" s="1">
        <v>38</v>
      </c>
      <c r="R7" s="1"/>
      <c r="S7" s="1">
        <v>41</v>
      </c>
      <c r="T7" s="1">
        <v>43</v>
      </c>
      <c r="U7" s="1"/>
      <c r="V7" s="1">
        <v>36</v>
      </c>
      <c r="W7" s="1">
        <v>44</v>
      </c>
      <c r="X7" s="1">
        <v>46</v>
      </c>
      <c r="Y7" s="2">
        <v>45</v>
      </c>
      <c r="Z7" s="1">
        <v>45</v>
      </c>
      <c r="AA7" s="1">
        <v>39</v>
      </c>
      <c r="AB7" s="3">
        <v>46</v>
      </c>
      <c r="AC7" s="1">
        <v>47</v>
      </c>
      <c r="AD7" s="1"/>
      <c r="AE7" s="1"/>
      <c r="AF7" s="1">
        <v>45</v>
      </c>
      <c r="AG7" s="1">
        <v>30</v>
      </c>
      <c r="AH7" s="1"/>
      <c r="AI7" s="1">
        <v>42</v>
      </c>
      <c r="AJ7" s="1">
        <v>46</v>
      </c>
      <c r="AK7" s="1">
        <v>40</v>
      </c>
      <c r="AL7" s="1">
        <v>44</v>
      </c>
      <c r="AM7" s="1">
        <v>45</v>
      </c>
      <c r="AN7" s="1">
        <v>49</v>
      </c>
      <c r="AO7" s="1">
        <v>42</v>
      </c>
      <c r="AP7" s="1">
        <v>45</v>
      </c>
      <c r="AQ7" s="1"/>
      <c r="AR7" s="1"/>
      <c r="AS7" s="2">
        <v>42</v>
      </c>
      <c r="AT7" s="1">
        <v>36</v>
      </c>
      <c r="AU7" s="7">
        <v>41</v>
      </c>
      <c r="AV7" s="5">
        <v>38</v>
      </c>
    </row>
    <row r="8" spans="1:48" s="6" customFormat="1" ht="19.5" customHeight="1">
      <c r="A8" s="1">
        <v>6</v>
      </c>
      <c r="B8" s="31">
        <f>SUM(K8:AV8)</f>
        <v>793</v>
      </c>
      <c r="C8" s="5">
        <f>COUNT(K8:AV8)</f>
        <v>18</v>
      </c>
      <c r="D8" s="5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706</v>
      </c>
      <c r="E8" s="5">
        <f>IF(COUNT(K8:AV8)&lt;22,IF(COUNT(K8:AV8)&gt;14,(COUNT(K8:AV8)-15),0)*20,120)</f>
        <v>60</v>
      </c>
      <c r="F8" s="15">
        <f>D8+E8</f>
        <v>766</v>
      </c>
      <c r="G8" s="22" t="s">
        <v>64</v>
      </c>
      <c r="H8" s="22" t="s">
        <v>65</v>
      </c>
      <c r="I8" s="22">
        <v>1979</v>
      </c>
      <c r="J8" s="22" t="s">
        <v>66</v>
      </c>
      <c r="K8" s="1">
        <v>42</v>
      </c>
      <c r="L8" s="7">
        <v>46</v>
      </c>
      <c r="M8" s="21"/>
      <c r="N8" s="21"/>
      <c r="O8" s="7">
        <v>1</v>
      </c>
      <c r="P8" s="21">
        <v>45</v>
      </c>
      <c r="Q8" s="21"/>
      <c r="R8" s="21"/>
      <c r="S8" s="21"/>
      <c r="T8" s="21"/>
      <c r="U8" s="21"/>
      <c r="V8" s="21">
        <v>44</v>
      </c>
      <c r="W8" s="21">
        <v>46</v>
      </c>
      <c r="X8" s="21">
        <v>47</v>
      </c>
      <c r="Y8" s="7">
        <v>47</v>
      </c>
      <c r="Z8" s="7">
        <v>48</v>
      </c>
      <c r="AA8" s="7">
        <v>45</v>
      </c>
      <c r="AB8" s="21"/>
      <c r="AC8" s="21"/>
      <c r="AD8" s="7">
        <v>47</v>
      </c>
      <c r="AE8" s="21"/>
      <c r="AF8" s="21"/>
      <c r="AG8" s="21"/>
      <c r="AH8" s="21"/>
      <c r="AI8" s="21"/>
      <c r="AJ8" s="21">
        <v>49</v>
      </c>
      <c r="AK8" s="21"/>
      <c r="AL8" s="21">
        <v>48</v>
      </c>
      <c r="AM8" s="21">
        <v>47</v>
      </c>
      <c r="AN8" s="21"/>
      <c r="AO8" s="21"/>
      <c r="AP8" s="21"/>
      <c r="AQ8" s="21">
        <v>48</v>
      </c>
      <c r="AR8" s="21"/>
      <c r="AS8" s="21"/>
      <c r="AT8" s="21">
        <v>44</v>
      </c>
      <c r="AU8" s="2">
        <v>49</v>
      </c>
      <c r="AV8" s="31">
        <v>50</v>
      </c>
    </row>
    <row r="9" spans="1:48" s="6" customFormat="1" ht="19.5" customHeight="1">
      <c r="A9" s="1">
        <v>7</v>
      </c>
      <c r="B9" s="31">
        <f>SUM(K9:AV9)</f>
        <v>591</v>
      </c>
      <c r="C9" s="5">
        <f>COUNT(K9:AV9)</f>
        <v>17</v>
      </c>
      <c r="D9" s="5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582</v>
      </c>
      <c r="E9" s="5">
        <f>IF(COUNT(K9:AV9)&lt;22,IF(COUNT(K9:AV9)&gt;14,(COUNT(K9:AV9)-15),0)*20,120)</f>
        <v>40</v>
      </c>
      <c r="F9" s="15">
        <f>D9+E9</f>
        <v>622</v>
      </c>
      <c r="G9" s="22" t="s">
        <v>80</v>
      </c>
      <c r="H9" s="22" t="s">
        <v>81</v>
      </c>
      <c r="I9" s="22">
        <v>1978</v>
      </c>
      <c r="J9" s="22" t="s">
        <v>62</v>
      </c>
      <c r="K9" s="1">
        <v>24</v>
      </c>
      <c r="L9" s="18">
        <v>39</v>
      </c>
      <c r="M9" s="1"/>
      <c r="N9" s="1">
        <v>9</v>
      </c>
      <c r="O9" s="2">
        <v>0</v>
      </c>
      <c r="P9" s="1"/>
      <c r="Q9" s="1">
        <v>40</v>
      </c>
      <c r="R9" s="1"/>
      <c r="S9" s="1">
        <v>38</v>
      </c>
      <c r="T9" s="3"/>
      <c r="U9" s="1"/>
      <c r="V9" s="2"/>
      <c r="W9" s="1"/>
      <c r="X9" s="1"/>
      <c r="Y9" s="1">
        <v>43</v>
      </c>
      <c r="Z9" s="1">
        <v>41</v>
      </c>
      <c r="AA9" s="1"/>
      <c r="AB9" s="3">
        <v>45</v>
      </c>
      <c r="AC9" s="1"/>
      <c r="AD9" s="2">
        <v>40</v>
      </c>
      <c r="AE9" s="1">
        <v>43</v>
      </c>
      <c r="AF9" s="1">
        <v>46</v>
      </c>
      <c r="AG9" s="1">
        <v>25</v>
      </c>
      <c r="AH9" s="1"/>
      <c r="AI9" s="1"/>
      <c r="AJ9" s="2">
        <v>44</v>
      </c>
      <c r="AK9" s="1"/>
      <c r="AL9" s="2">
        <v>36</v>
      </c>
      <c r="AM9" s="1"/>
      <c r="AN9" s="1"/>
      <c r="AO9" s="1"/>
      <c r="AP9" s="1"/>
      <c r="AQ9" s="1"/>
      <c r="AR9" s="1"/>
      <c r="AS9" s="2">
        <v>41</v>
      </c>
      <c r="AT9" s="1">
        <v>37</v>
      </c>
      <c r="AU9" s="1"/>
      <c r="AV9" s="31"/>
    </row>
    <row r="10" spans="1:48" s="6" customFormat="1" ht="19.5" customHeight="1">
      <c r="A10" s="1">
        <v>8</v>
      </c>
      <c r="B10" s="31">
        <f>SUM(K10:AV10)</f>
        <v>561</v>
      </c>
      <c r="C10" s="5">
        <f>COUNT(K10:AV10)</f>
        <v>13</v>
      </c>
      <c r="D10" s="5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561</v>
      </c>
      <c r="E10" s="5">
        <f>IF(COUNT(K10:AV10)&lt;22,IF(COUNT(K10:AV10)&gt;14,(COUNT(K10:AV10)-15),0)*20,120)</f>
        <v>0</v>
      </c>
      <c r="F10" s="15">
        <f>D10+E10</f>
        <v>561</v>
      </c>
      <c r="G10" s="22" t="s">
        <v>54</v>
      </c>
      <c r="H10" s="22" t="s">
        <v>55</v>
      </c>
      <c r="I10" s="22">
        <v>1976</v>
      </c>
      <c r="J10" s="22" t="s">
        <v>56</v>
      </c>
      <c r="K10" s="1">
        <v>48</v>
      </c>
      <c r="L10" s="1"/>
      <c r="M10" s="1"/>
      <c r="N10" s="1"/>
      <c r="O10" s="2">
        <v>0</v>
      </c>
      <c r="P10" s="1"/>
      <c r="Q10" s="1"/>
      <c r="R10" s="2">
        <v>46</v>
      </c>
      <c r="S10" s="1"/>
      <c r="T10" s="2">
        <v>41</v>
      </c>
      <c r="U10" s="1">
        <v>46</v>
      </c>
      <c r="V10" s="2">
        <v>48</v>
      </c>
      <c r="W10" s="1">
        <v>47</v>
      </c>
      <c r="X10" s="1">
        <v>49</v>
      </c>
      <c r="Y10" s="1">
        <v>46</v>
      </c>
      <c r="Z10" s="1">
        <v>49</v>
      </c>
      <c r="AA10" s="1">
        <v>43</v>
      </c>
      <c r="AB10" s="1">
        <v>50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2">
        <v>48</v>
      </c>
      <c r="AT10" s="1"/>
      <c r="AU10" s="1"/>
      <c r="AV10" s="31"/>
    </row>
    <row r="11" spans="1:48" s="6" customFormat="1" ht="19.5" customHeight="1">
      <c r="A11" s="1">
        <v>9</v>
      </c>
      <c r="B11" s="31">
        <f>SUM(K11:AV11)</f>
        <v>516</v>
      </c>
      <c r="C11" s="5">
        <f>COUNT(K11:AV11)</f>
        <v>11</v>
      </c>
      <c r="D11" s="5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516</v>
      </c>
      <c r="E11" s="5">
        <f>IF(COUNT(K11:AV11)&lt;22,IF(COUNT(K11:AV11)&gt;14,(COUNT(K11:AV11)-15),0)*20,120)</f>
        <v>0</v>
      </c>
      <c r="F11" s="15">
        <f>D11+E11</f>
        <v>516</v>
      </c>
      <c r="G11" s="22" t="s">
        <v>57</v>
      </c>
      <c r="H11" s="22" t="s">
        <v>58</v>
      </c>
      <c r="I11" s="22">
        <v>1978</v>
      </c>
      <c r="J11" s="22" t="s">
        <v>59</v>
      </c>
      <c r="K11" s="1">
        <v>47</v>
      </c>
      <c r="L11" s="21"/>
      <c r="M11" s="7"/>
      <c r="N11" s="21">
        <v>45</v>
      </c>
      <c r="O11" s="7">
        <v>40</v>
      </c>
      <c r="P11" s="21"/>
      <c r="Q11" s="21">
        <v>48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7">
        <v>48</v>
      </c>
      <c r="AC11" s="7"/>
      <c r="AD11" s="7">
        <v>44</v>
      </c>
      <c r="AE11" s="21"/>
      <c r="AF11" s="21"/>
      <c r="AG11" s="21"/>
      <c r="AH11" s="21">
        <v>48</v>
      </c>
      <c r="AI11" s="21"/>
      <c r="AJ11" s="21"/>
      <c r="AK11" s="21"/>
      <c r="AL11" s="21"/>
      <c r="AM11" s="21">
        <v>49</v>
      </c>
      <c r="AN11" s="21"/>
      <c r="AO11" s="21">
        <v>50</v>
      </c>
      <c r="AP11" s="21"/>
      <c r="AQ11" s="21"/>
      <c r="AR11" s="21"/>
      <c r="AS11" s="21"/>
      <c r="AT11" s="21">
        <v>48</v>
      </c>
      <c r="AU11" s="1"/>
      <c r="AV11" s="5">
        <v>49</v>
      </c>
    </row>
    <row r="12" spans="1:48" s="6" customFormat="1" ht="19.5" customHeight="1">
      <c r="A12" s="1">
        <v>10</v>
      </c>
      <c r="B12" s="31">
        <f>SUM(K12:AV12)</f>
        <v>457</v>
      </c>
      <c r="C12" s="5">
        <f>COUNT(K12:AV12)</f>
        <v>10</v>
      </c>
      <c r="D12" s="5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457</v>
      </c>
      <c r="E12" s="5">
        <f>IF(COUNT(K12:AV12)&lt;22,IF(COUNT(K12:AV12)&gt;14,(COUNT(K12:AV12)-15),0)*20,120)</f>
        <v>0</v>
      </c>
      <c r="F12" s="15">
        <f>D12+E12</f>
        <v>457</v>
      </c>
      <c r="G12" s="22" t="s">
        <v>109</v>
      </c>
      <c r="H12" s="22" t="s">
        <v>110</v>
      </c>
      <c r="I12" s="22">
        <v>1976</v>
      </c>
      <c r="J12" s="22" t="s">
        <v>111</v>
      </c>
      <c r="K12" s="21"/>
      <c r="L12" s="21"/>
      <c r="M12" s="21"/>
      <c r="N12" s="21"/>
      <c r="O12" s="21"/>
      <c r="P12" s="21"/>
      <c r="Q12" s="21"/>
      <c r="R12" s="21"/>
      <c r="S12" s="21">
        <v>47</v>
      </c>
      <c r="T12" s="21"/>
      <c r="U12" s="21"/>
      <c r="V12" s="21"/>
      <c r="W12" s="7">
        <v>46</v>
      </c>
      <c r="X12" s="21"/>
      <c r="Y12" s="21"/>
      <c r="Z12" s="21"/>
      <c r="AA12" s="21">
        <v>40</v>
      </c>
      <c r="AB12" s="21"/>
      <c r="AC12" s="21"/>
      <c r="AD12" s="21"/>
      <c r="AE12" s="21"/>
      <c r="AF12" s="21"/>
      <c r="AG12" s="21"/>
      <c r="AH12" s="21"/>
      <c r="AI12" s="21"/>
      <c r="AJ12" s="8">
        <v>48</v>
      </c>
      <c r="AK12" s="21"/>
      <c r="AL12" s="7">
        <v>37</v>
      </c>
      <c r="AM12" s="21"/>
      <c r="AN12" s="21">
        <v>50</v>
      </c>
      <c r="AO12" s="21"/>
      <c r="AP12" s="21">
        <v>47</v>
      </c>
      <c r="AQ12" s="21"/>
      <c r="AR12" s="21">
        <v>46</v>
      </c>
      <c r="AS12" s="7">
        <v>50</v>
      </c>
      <c r="AT12" s="21">
        <v>46</v>
      </c>
      <c r="AU12" s="21"/>
      <c r="AV12" s="31"/>
    </row>
    <row r="13" spans="1:48" s="6" customFormat="1" ht="19.5" customHeight="1">
      <c r="A13" s="1">
        <v>11</v>
      </c>
      <c r="B13" s="31">
        <f>SUM(K13:AV13)</f>
        <v>453</v>
      </c>
      <c r="C13" s="5">
        <f>COUNT(K13:AV13)</f>
        <v>10</v>
      </c>
      <c r="D13" s="5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453</v>
      </c>
      <c r="E13" s="5">
        <f>IF(COUNT(K13:AV13)&lt;22,IF(COUNT(K13:AV13)&gt;14,(COUNT(K13:AV13)-15),0)*20,120)</f>
        <v>0</v>
      </c>
      <c r="F13" s="15">
        <f>D13+E13</f>
        <v>453</v>
      </c>
      <c r="G13" s="28" t="s">
        <v>102</v>
      </c>
      <c r="H13" s="28" t="s">
        <v>103</v>
      </c>
      <c r="I13" s="29">
        <v>27760</v>
      </c>
      <c r="J13" s="30" t="s">
        <v>104</v>
      </c>
      <c r="K13" s="21"/>
      <c r="L13" s="21"/>
      <c r="M13" s="21"/>
      <c r="N13" s="21"/>
      <c r="O13" s="7">
        <v>29</v>
      </c>
      <c r="P13" s="21"/>
      <c r="Q13" s="21">
        <v>45</v>
      </c>
      <c r="R13" s="21">
        <v>48</v>
      </c>
      <c r="S13" s="21"/>
      <c r="T13" s="21"/>
      <c r="U13" s="21"/>
      <c r="V13" s="21"/>
      <c r="W13" s="21">
        <v>49</v>
      </c>
      <c r="X13" s="21"/>
      <c r="Y13" s="7">
        <v>47</v>
      </c>
      <c r="Z13" s="7">
        <v>49</v>
      </c>
      <c r="AA13" s="21">
        <v>44</v>
      </c>
      <c r="AB13" s="21"/>
      <c r="AC13" s="21"/>
      <c r="AD13" s="21"/>
      <c r="AE13" s="21"/>
      <c r="AF13" s="21"/>
      <c r="AG13" s="21">
        <v>44</v>
      </c>
      <c r="AH13" s="21"/>
      <c r="AI13" s="21"/>
      <c r="AJ13" s="8">
        <v>50</v>
      </c>
      <c r="AK13" s="21">
        <v>48</v>
      </c>
      <c r="AL13" s="7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 s="6" customFormat="1" ht="19.5" customHeight="1">
      <c r="A14" s="1">
        <v>12</v>
      </c>
      <c r="B14" s="31">
        <f>SUM(K14:AV14)</f>
        <v>450</v>
      </c>
      <c r="C14" s="5">
        <f>COUNT(K14:AV14)</f>
        <v>10</v>
      </c>
      <c r="D14" s="5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450</v>
      </c>
      <c r="E14" s="5">
        <f>IF(COUNT(K14:AV14)&lt;22,IF(COUNT(K14:AV14)&gt;14,(COUNT(K14:AV14)-15),0)*20,120)</f>
        <v>0</v>
      </c>
      <c r="F14" s="15">
        <f>D14+E14</f>
        <v>450</v>
      </c>
      <c r="G14" s="22" t="s">
        <v>120</v>
      </c>
      <c r="H14" s="22" t="s">
        <v>121</v>
      </c>
      <c r="I14" s="22">
        <v>78</v>
      </c>
      <c r="J14" s="22" t="s">
        <v>119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8"/>
      <c r="AC14" s="7"/>
      <c r="AD14" s="7"/>
      <c r="AE14" s="21">
        <v>46</v>
      </c>
      <c r="AF14" s="21">
        <v>48</v>
      </c>
      <c r="AG14" s="21">
        <v>32</v>
      </c>
      <c r="AH14" s="21">
        <v>45</v>
      </c>
      <c r="AI14" s="21">
        <v>49</v>
      </c>
      <c r="AJ14" s="7">
        <v>48</v>
      </c>
      <c r="AK14" s="21">
        <v>43</v>
      </c>
      <c r="AL14" s="21">
        <v>46</v>
      </c>
      <c r="AM14" s="21">
        <v>46</v>
      </c>
      <c r="AN14" s="21"/>
      <c r="AO14" s="21">
        <v>47</v>
      </c>
      <c r="AP14" s="21"/>
      <c r="AQ14" s="21"/>
      <c r="AR14" s="21"/>
      <c r="AS14" s="21"/>
      <c r="AT14" s="21"/>
      <c r="AU14" s="21"/>
      <c r="AV14" s="31"/>
    </row>
    <row r="15" spans="1:48" s="6" customFormat="1" ht="19.5" customHeight="1">
      <c r="A15" s="1"/>
      <c r="B15" s="31"/>
      <c r="C15" s="5"/>
      <c r="D15" s="5"/>
      <c r="E15" s="5"/>
      <c r="F15" s="15"/>
      <c r="G15" s="22"/>
      <c r="H15" s="22"/>
      <c r="I15" s="22"/>
      <c r="J15" s="2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8"/>
      <c r="AC15" s="7"/>
      <c r="AD15" s="7"/>
      <c r="AE15" s="21"/>
      <c r="AF15" s="21"/>
      <c r="AG15" s="21"/>
      <c r="AH15" s="21"/>
      <c r="AI15" s="21"/>
      <c r="AJ15" s="7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31"/>
    </row>
    <row r="16" spans="1:48" s="6" customFormat="1" ht="19.5" customHeight="1">
      <c r="A16" s="1"/>
      <c r="B16" s="31"/>
      <c r="C16" s="5"/>
      <c r="D16" s="5"/>
      <c r="E16" s="5"/>
      <c r="F16" s="15"/>
      <c r="G16" s="22"/>
      <c r="H16" s="22"/>
      <c r="I16" s="22"/>
      <c r="J16" s="2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8"/>
      <c r="AC16" s="7"/>
      <c r="AD16" s="7"/>
      <c r="AE16" s="21"/>
      <c r="AF16" s="21"/>
      <c r="AG16" s="21"/>
      <c r="AH16" s="21"/>
      <c r="AI16" s="21"/>
      <c r="AJ16" s="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31"/>
    </row>
    <row r="17" spans="1:48" s="6" customFormat="1" ht="13.5" customHeight="1">
      <c r="A17" s="1"/>
      <c r="B17" s="31">
        <f>SUM(K17:AV17)</f>
        <v>378</v>
      </c>
      <c r="C17" s="5">
        <f>COUNT(K17:AV17)</f>
        <v>9</v>
      </c>
      <c r="D17" s="5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378</v>
      </c>
      <c r="E17" s="5">
        <f>IF(COUNT(K17:AV17)&lt;22,IF(COUNT(K17:AV17)&gt;14,(COUNT(K17:AV17)-15),0)*20,120)</f>
        <v>0</v>
      </c>
      <c r="F17" s="15">
        <f>D17+E17</f>
        <v>378</v>
      </c>
      <c r="G17" s="27" t="s">
        <v>72</v>
      </c>
      <c r="H17" s="27" t="s">
        <v>73</v>
      </c>
      <c r="I17" s="27">
        <v>1979</v>
      </c>
      <c r="J17" s="27" t="s">
        <v>93</v>
      </c>
      <c r="K17" s="1">
        <v>34</v>
      </c>
      <c r="L17" s="2">
        <v>36</v>
      </c>
      <c r="M17" s="1"/>
      <c r="N17" s="2"/>
      <c r="O17" s="1"/>
      <c r="P17" s="2">
        <v>39</v>
      </c>
      <c r="Q17" s="1"/>
      <c r="R17" s="1"/>
      <c r="S17" s="1"/>
      <c r="T17" s="1"/>
      <c r="U17" s="1"/>
      <c r="V17" s="1"/>
      <c r="W17" s="1"/>
      <c r="X17" s="1"/>
      <c r="Y17" s="1"/>
      <c r="Z17" s="3"/>
      <c r="AA17" s="1"/>
      <c r="AB17" s="1"/>
      <c r="AC17" s="1"/>
      <c r="AD17" s="1"/>
      <c r="AE17" s="1"/>
      <c r="AF17" s="1"/>
      <c r="AG17" s="1"/>
      <c r="AH17" s="1"/>
      <c r="AI17" s="1">
        <v>45</v>
      </c>
      <c r="AJ17" s="1"/>
      <c r="AK17" s="1"/>
      <c r="AL17" s="1"/>
      <c r="AM17" s="1">
        <v>44</v>
      </c>
      <c r="AN17" s="1"/>
      <c r="AO17" s="1">
        <v>45</v>
      </c>
      <c r="AP17" s="1"/>
      <c r="AQ17" s="1"/>
      <c r="AR17" s="1"/>
      <c r="AS17" s="1">
        <v>47</v>
      </c>
      <c r="AT17" s="1"/>
      <c r="AU17" s="1">
        <v>45</v>
      </c>
      <c r="AV17" s="5">
        <v>43</v>
      </c>
    </row>
    <row r="18" spans="1:48" s="6" customFormat="1" ht="13.5" customHeight="1">
      <c r="A18" s="1"/>
      <c r="B18" s="31">
        <f>SUM(K18:AV18)</f>
        <v>349</v>
      </c>
      <c r="C18" s="5">
        <f>COUNT(K18:AV18)</f>
        <v>9</v>
      </c>
      <c r="D18" s="5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349</v>
      </c>
      <c r="E18" s="5">
        <f>IF(COUNT(K18:AV18)&lt;22,IF(COUNT(K18:AV18)&gt;14,(COUNT(K18:AV18)-15),0)*20,120)</f>
        <v>0</v>
      </c>
      <c r="F18" s="15">
        <f>D18+E18</f>
        <v>349</v>
      </c>
      <c r="G18" s="27" t="s">
        <v>76</v>
      </c>
      <c r="H18" s="27" t="s">
        <v>77</v>
      </c>
      <c r="I18" s="27">
        <v>1979</v>
      </c>
      <c r="J18" s="27" t="s">
        <v>78</v>
      </c>
      <c r="K18" s="1">
        <v>32</v>
      </c>
      <c r="L18" s="2">
        <v>37</v>
      </c>
      <c r="M18" s="2"/>
      <c r="N18" s="1"/>
      <c r="O18" s="1"/>
      <c r="P18" s="2">
        <v>42</v>
      </c>
      <c r="Q18" s="1"/>
      <c r="R18" s="1"/>
      <c r="S18" s="1">
        <v>43</v>
      </c>
      <c r="T18" s="1"/>
      <c r="U18" s="1"/>
      <c r="V18" s="3"/>
      <c r="W18" s="2">
        <v>43</v>
      </c>
      <c r="X18" s="1"/>
      <c r="Y18" s="1"/>
      <c r="Z18" s="1"/>
      <c r="AA18" s="1"/>
      <c r="AB18" s="1"/>
      <c r="AC18" s="1"/>
      <c r="AD18" s="1"/>
      <c r="AE18" s="1"/>
      <c r="AF18" s="1"/>
      <c r="AG18" s="1">
        <v>28</v>
      </c>
      <c r="AH18" s="1"/>
      <c r="AI18" s="1"/>
      <c r="AJ18" s="1"/>
      <c r="AK18" s="1"/>
      <c r="AL18" s="1"/>
      <c r="AM18" s="1">
        <v>43</v>
      </c>
      <c r="AN18" s="1"/>
      <c r="AO18" s="1"/>
      <c r="AP18" s="1"/>
      <c r="AQ18" s="1"/>
      <c r="AR18" s="1"/>
      <c r="AS18" s="2">
        <v>43</v>
      </c>
      <c r="AT18" s="1">
        <v>38</v>
      </c>
      <c r="AU18" s="1"/>
      <c r="AV18" s="31"/>
    </row>
    <row r="19" spans="1:48" s="6" customFormat="1" ht="13.5" customHeight="1">
      <c r="A19" s="1"/>
      <c r="B19" s="31">
        <f>SUM(K19:AV19)</f>
        <v>349</v>
      </c>
      <c r="C19" s="5">
        <f>COUNT(K19:AV19)</f>
        <v>7</v>
      </c>
      <c r="D19" s="5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349</v>
      </c>
      <c r="E19" s="5">
        <f>IF(COUNT(K19:AV19)&lt;22,IF(COUNT(K19:AV19)&gt;14,(COUNT(K19:AV19)-15),0)*20,120)</f>
        <v>0</v>
      </c>
      <c r="F19" s="15">
        <f>D19+E19</f>
        <v>349</v>
      </c>
      <c r="G19" s="27" t="s">
        <v>48</v>
      </c>
      <c r="H19" s="27" t="s">
        <v>49</v>
      </c>
      <c r="I19" s="27">
        <v>1978</v>
      </c>
      <c r="J19" s="27" t="s">
        <v>50</v>
      </c>
      <c r="K19" s="1">
        <v>50</v>
      </c>
      <c r="L19" s="1"/>
      <c r="M19" s="2"/>
      <c r="N19" s="1"/>
      <c r="O19" s="1"/>
      <c r="P19" s="1"/>
      <c r="Q19" s="1">
        <v>50</v>
      </c>
      <c r="R19" s="1"/>
      <c r="S19" s="17"/>
      <c r="T19" s="1"/>
      <c r="U19" s="1"/>
      <c r="V19" s="3"/>
      <c r="W19" s="2"/>
      <c r="X19" s="1"/>
      <c r="Y19" s="1"/>
      <c r="Z19" s="1"/>
      <c r="AA19" s="1"/>
      <c r="AB19" s="2"/>
      <c r="AC19" s="1"/>
      <c r="AD19" s="2">
        <v>50</v>
      </c>
      <c r="AE19" s="1"/>
      <c r="AF19" s="1"/>
      <c r="AG19" s="1"/>
      <c r="AH19" s="1">
        <v>50</v>
      </c>
      <c r="AI19" s="2"/>
      <c r="AJ19" s="1"/>
      <c r="AK19" s="1"/>
      <c r="AL19" s="1"/>
      <c r="AM19" s="1"/>
      <c r="AN19" s="1"/>
      <c r="AO19" s="1"/>
      <c r="AP19" s="1"/>
      <c r="AQ19" s="1"/>
      <c r="AR19" s="1">
        <v>50</v>
      </c>
      <c r="AS19" s="1"/>
      <c r="AT19" s="1">
        <v>49</v>
      </c>
      <c r="AU19" s="1"/>
      <c r="AV19" s="5">
        <v>50</v>
      </c>
    </row>
    <row r="20" spans="1:48" s="23" customFormat="1" ht="13.5" customHeight="1">
      <c r="A20" s="1"/>
      <c r="B20" s="31">
        <f>SUM(K20:AV20)</f>
        <v>271</v>
      </c>
      <c r="C20" s="5">
        <f>COUNT(K20:AV20)</f>
        <v>6</v>
      </c>
      <c r="D20" s="5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271</v>
      </c>
      <c r="E20" s="5">
        <f>IF(COUNT(K20:AV20)&lt;22,IF(COUNT(K20:AV20)&gt;14,(COUNT(K20:AV20)-15),0)*20,120)</f>
        <v>0</v>
      </c>
      <c r="F20" s="15">
        <f>D20+E20</f>
        <v>271</v>
      </c>
      <c r="G20" s="27" t="s">
        <v>86</v>
      </c>
      <c r="H20" s="27" t="s">
        <v>87</v>
      </c>
      <c r="I20" s="27">
        <v>1978</v>
      </c>
      <c r="J20" s="27" t="s">
        <v>88</v>
      </c>
      <c r="K20" s="20">
        <v>41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47</v>
      </c>
      <c r="W20" s="21"/>
      <c r="X20" s="7">
        <v>48</v>
      </c>
      <c r="Y20" s="21"/>
      <c r="Z20" s="21"/>
      <c r="AA20" s="21"/>
      <c r="AB20" s="21"/>
      <c r="AC20" s="21"/>
      <c r="AD20" s="21"/>
      <c r="AE20" s="21"/>
      <c r="AF20" s="21"/>
      <c r="AG20" s="21">
        <v>42</v>
      </c>
      <c r="AH20" s="21">
        <v>46</v>
      </c>
      <c r="AI20" s="7"/>
      <c r="AJ20" s="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1"/>
      <c r="AV20" s="5">
        <v>47</v>
      </c>
    </row>
    <row r="21" spans="1:48" s="6" customFormat="1" ht="13.5" customHeight="1">
      <c r="A21" s="1"/>
      <c r="B21" s="31">
        <f>SUM(K21:AV21)</f>
        <v>229</v>
      </c>
      <c r="C21" s="5">
        <f>COUNT(K21:AV21)</f>
        <v>6</v>
      </c>
      <c r="D21" s="5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229</v>
      </c>
      <c r="E21" s="5">
        <f>IF(COUNT(K21:AV21)&lt;22,IF(COUNT(K21:AV21)&gt;14,(COUNT(K21:AV21)-15),0)*20,120)</f>
        <v>0</v>
      </c>
      <c r="F21" s="15">
        <f>D21+E21</f>
        <v>229</v>
      </c>
      <c r="G21" s="37" t="s">
        <v>123</v>
      </c>
      <c r="H21" s="27" t="s">
        <v>124</v>
      </c>
      <c r="I21" s="27">
        <v>1976</v>
      </c>
      <c r="J21" s="37" t="s">
        <v>122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>
        <v>21</v>
      </c>
      <c r="AH21" s="21">
        <v>43</v>
      </c>
      <c r="AI21" s="21">
        <v>43</v>
      </c>
      <c r="AJ21" s="8">
        <v>41</v>
      </c>
      <c r="AK21" s="21"/>
      <c r="AL21" s="7">
        <v>35</v>
      </c>
      <c r="AM21" s="21"/>
      <c r="AN21" s="21">
        <v>46</v>
      </c>
      <c r="AO21" s="21"/>
      <c r="AP21" s="21"/>
      <c r="AQ21" s="21"/>
      <c r="AR21" s="21"/>
      <c r="AS21" s="21"/>
      <c r="AT21" s="21"/>
      <c r="AU21" s="21"/>
      <c r="AV21" s="21"/>
    </row>
    <row r="22" spans="1:48" s="6" customFormat="1" ht="13.5" customHeight="1">
      <c r="A22" s="1"/>
      <c r="B22" s="31">
        <f>SUM(K22:AV22)</f>
        <v>227</v>
      </c>
      <c r="C22" s="5">
        <f>COUNT(K22:AV22)</f>
        <v>5</v>
      </c>
      <c r="D22" s="5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227</v>
      </c>
      <c r="E22" s="5">
        <f>IF(COUNT(K22:AV22)&lt;22,IF(COUNT(K22:AV22)&gt;14,(COUNT(K22:AV22)-15),0)*20,120)</f>
        <v>0</v>
      </c>
      <c r="F22" s="15">
        <f>D22+E22</f>
        <v>227</v>
      </c>
      <c r="G22" s="27" t="s">
        <v>84</v>
      </c>
      <c r="H22" s="27" t="s">
        <v>81</v>
      </c>
      <c r="I22" s="27">
        <v>1979</v>
      </c>
      <c r="J22" s="27" t="s">
        <v>85</v>
      </c>
      <c r="K22" s="7">
        <v>42</v>
      </c>
      <c r="L22" s="7">
        <v>48</v>
      </c>
      <c r="M22" s="21"/>
      <c r="N22" s="21"/>
      <c r="O22" s="21"/>
      <c r="P22" s="21"/>
      <c r="Q22" s="21"/>
      <c r="R22" s="21"/>
      <c r="S22" s="21"/>
      <c r="T22" s="21"/>
      <c r="U22" s="21"/>
      <c r="V22" s="21">
        <v>46</v>
      </c>
      <c r="W22" s="21"/>
      <c r="X22" s="21">
        <v>45</v>
      </c>
      <c r="Y22" s="21"/>
      <c r="Z22" s="21">
        <v>46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1"/>
      <c r="AV22" s="31"/>
    </row>
    <row r="23" spans="1:48" s="6" customFormat="1" ht="13.5" customHeight="1">
      <c r="A23" s="1"/>
      <c r="B23" s="31">
        <f>SUM(K23:AV23)</f>
        <v>223</v>
      </c>
      <c r="C23" s="5">
        <f>COUNT(K23:AV23)</f>
        <v>5</v>
      </c>
      <c r="D23" s="5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223</v>
      </c>
      <c r="E23" s="5">
        <f>IF(COUNT(K23:AV23)&lt;22,IF(COUNT(K23:AV23)&gt;14,(COUNT(K23:AV23)-15),0)*20,120)</f>
        <v>0</v>
      </c>
      <c r="F23" s="15">
        <f>D23+E23</f>
        <v>223</v>
      </c>
      <c r="G23" s="27" t="s">
        <v>69</v>
      </c>
      <c r="H23" s="27" t="s">
        <v>70</v>
      </c>
      <c r="I23" s="27">
        <v>1979</v>
      </c>
      <c r="J23" s="27" t="s">
        <v>71</v>
      </c>
      <c r="K23" s="1">
        <v>36</v>
      </c>
      <c r="L23" s="1"/>
      <c r="M23" s="2"/>
      <c r="N23" s="1"/>
      <c r="O23" s="1"/>
      <c r="P23" s="1"/>
      <c r="Q23" s="1"/>
      <c r="R23" s="1"/>
      <c r="S23" s="1"/>
      <c r="T23" s="1"/>
      <c r="U23" s="2"/>
      <c r="V23" s="1"/>
      <c r="W23" s="1"/>
      <c r="X23" s="1"/>
      <c r="Y23" s="1"/>
      <c r="Z23" s="1"/>
      <c r="AA23" s="1"/>
      <c r="AB23" s="1">
        <v>47</v>
      </c>
      <c r="AC23" s="1">
        <v>46</v>
      </c>
      <c r="AD23" s="1">
        <v>46</v>
      </c>
      <c r="AE23" s="1"/>
      <c r="AF23" s="1"/>
      <c r="AG23" s="1"/>
      <c r="AH23" s="1"/>
      <c r="AI23" s="1">
        <v>48</v>
      </c>
      <c r="AJ23" s="1"/>
      <c r="AK23" s="1"/>
      <c r="AL23" s="1"/>
      <c r="AM23" s="1"/>
      <c r="AN23" s="1"/>
      <c r="AO23" s="2"/>
      <c r="AP23" s="1"/>
      <c r="AQ23" s="1"/>
      <c r="AR23" s="1"/>
      <c r="AS23" s="1"/>
      <c r="AT23" s="1"/>
      <c r="AU23" s="1"/>
      <c r="AV23" s="31"/>
    </row>
    <row r="24" spans="1:48" s="6" customFormat="1" ht="13.5" customHeight="1">
      <c r="A24" s="1"/>
      <c r="B24" s="31">
        <f>SUM(K24:AV24)</f>
        <v>163</v>
      </c>
      <c r="C24" s="5">
        <f>COUNT(K24:AV24)</f>
        <v>5</v>
      </c>
      <c r="D24" s="5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163</v>
      </c>
      <c r="E24" s="5">
        <f>IF(COUNT(K24:AV24)&lt;22,IF(COUNT(K24:AV24)&gt;14,(COUNT(K24:AV24)-15),0)*20,120)</f>
        <v>0</v>
      </c>
      <c r="F24" s="15">
        <f>D24+E24</f>
        <v>163</v>
      </c>
      <c r="G24" s="27" t="s">
        <v>67</v>
      </c>
      <c r="H24" s="27" t="s">
        <v>68</v>
      </c>
      <c r="I24" s="27">
        <v>1975</v>
      </c>
      <c r="J24" s="27" t="s">
        <v>59</v>
      </c>
      <c r="K24" s="1">
        <v>40</v>
      </c>
      <c r="L24" s="21"/>
      <c r="M24" s="21"/>
      <c r="N24" s="21"/>
      <c r="O24" s="7">
        <v>2</v>
      </c>
      <c r="P24" s="21"/>
      <c r="Q24" s="21">
        <v>44</v>
      </c>
      <c r="R24" s="21"/>
      <c r="S24" s="21"/>
      <c r="T24" s="21"/>
      <c r="U24" s="21"/>
      <c r="V24" s="7">
        <v>40</v>
      </c>
      <c r="W24" s="21"/>
      <c r="X24" s="21"/>
      <c r="Y24" s="21"/>
      <c r="Z24" s="8"/>
      <c r="AA24" s="21"/>
      <c r="AB24" s="21"/>
      <c r="AC24" s="21"/>
      <c r="AD24" s="21"/>
      <c r="AE24" s="21"/>
      <c r="AF24" s="21">
        <v>37</v>
      </c>
      <c r="AG24" s="21"/>
      <c r="AH24" s="7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1"/>
      <c r="AV24" s="31"/>
    </row>
    <row r="25" spans="1:48" s="6" customFormat="1" ht="13.5" customHeight="1">
      <c r="A25" s="1"/>
      <c r="B25" s="31">
        <f>SUM(K25:AV25)</f>
        <v>197</v>
      </c>
      <c r="C25" s="5">
        <f>COUNT(K25:AV25)</f>
        <v>4</v>
      </c>
      <c r="D25" s="5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197</v>
      </c>
      <c r="E25" s="5">
        <f>IF(COUNT(K25:AV25)&lt;22,IF(COUNT(K25:AV25)&gt;14,(COUNT(K25:AV25)-15),0)*20,120)</f>
        <v>0</v>
      </c>
      <c r="F25" s="15">
        <f>D25+E25</f>
        <v>197</v>
      </c>
      <c r="G25" s="4" t="s">
        <v>96</v>
      </c>
      <c r="H25" s="4" t="s">
        <v>97</v>
      </c>
      <c r="I25" s="4">
        <v>1976</v>
      </c>
      <c r="J25" s="4"/>
      <c r="K25" s="21"/>
      <c r="L25" s="21"/>
      <c r="M25" s="21"/>
      <c r="N25" s="21">
        <v>49</v>
      </c>
      <c r="O25" s="21"/>
      <c r="P25" s="21"/>
      <c r="Q25" s="21"/>
      <c r="R25" s="21"/>
      <c r="S25" s="21"/>
      <c r="T25" s="21"/>
      <c r="U25" s="21">
        <v>48</v>
      </c>
      <c r="V25" s="21"/>
      <c r="W25" s="21"/>
      <c r="X25" s="21"/>
      <c r="Y25" s="21"/>
      <c r="Z25" s="21"/>
      <c r="AA25" s="21"/>
      <c r="AB25" s="21"/>
      <c r="AC25" s="21"/>
      <c r="AD25" s="21"/>
      <c r="AE25" s="21">
        <v>50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>
        <v>50</v>
      </c>
      <c r="AV25" s="31"/>
    </row>
    <row r="26" spans="1:48" s="6" customFormat="1" ht="13.5" customHeight="1">
      <c r="A26" s="1"/>
      <c r="B26" s="31">
        <f>SUM(K26:AV26)</f>
        <v>194</v>
      </c>
      <c r="C26" s="5">
        <f>COUNT(K26:AV26)</f>
        <v>4</v>
      </c>
      <c r="D26" s="5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194</v>
      </c>
      <c r="E26" s="5">
        <f>IF(COUNT(K26:AV26)&lt;22,IF(COUNT(K26:AV26)&gt;14,(COUNT(K26:AV26)-15),0)*20,120)</f>
        <v>0</v>
      </c>
      <c r="F26" s="15">
        <f>D26+E26</f>
        <v>194</v>
      </c>
      <c r="G26" s="38" t="s">
        <v>112</v>
      </c>
      <c r="H26" s="38" t="s">
        <v>100</v>
      </c>
      <c r="I26" s="38">
        <v>1975</v>
      </c>
      <c r="J26" s="38" t="s">
        <v>101</v>
      </c>
      <c r="K26" s="21"/>
      <c r="L26" s="21"/>
      <c r="M26" s="21"/>
      <c r="N26" s="21"/>
      <c r="O26" s="21"/>
      <c r="P26" s="21"/>
      <c r="Q26" s="21"/>
      <c r="R26" s="21">
        <v>48</v>
      </c>
      <c r="S26" s="21"/>
      <c r="T26" s="21">
        <v>47</v>
      </c>
      <c r="U26" s="21"/>
      <c r="V26" s="21"/>
      <c r="W26" s="21"/>
      <c r="X26" s="21"/>
      <c r="Y26" s="21"/>
      <c r="Z26" s="21"/>
      <c r="AA26" s="21"/>
      <c r="AB26" s="7">
        <v>49</v>
      </c>
      <c r="AC26" s="7">
        <v>50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31"/>
    </row>
    <row r="27" spans="1:48" s="6" customFormat="1" ht="13.5" customHeight="1">
      <c r="A27" s="1"/>
      <c r="B27" s="31">
        <f>SUM(K27:AV27)</f>
        <v>193</v>
      </c>
      <c r="C27" s="5">
        <f>COUNT(K27:AV27)</f>
        <v>4</v>
      </c>
      <c r="D27" s="5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193</v>
      </c>
      <c r="E27" s="5">
        <f>IF(COUNT(K27:AV27)&lt;22,IF(COUNT(K27:AV27)&gt;14,(COUNT(K27:AV27)-15),0)*20,120)</f>
        <v>0</v>
      </c>
      <c r="F27" s="15">
        <f>D27+E27</f>
        <v>193</v>
      </c>
      <c r="G27" s="24" t="s">
        <v>116</v>
      </c>
      <c r="H27" s="24" t="s">
        <v>117</v>
      </c>
      <c r="I27" s="24">
        <v>77</v>
      </c>
      <c r="J27" s="24" t="s">
        <v>118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7">
        <v>50</v>
      </c>
      <c r="Z27" s="21"/>
      <c r="AA27" s="21">
        <v>46</v>
      </c>
      <c r="AB27" s="21"/>
      <c r="AC27" s="21"/>
      <c r="AD27" s="7">
        <v>48</v>
      </c>
      <c r="AE27" s="21"/>
      <c r="AF27" s="21"/>
      <c r="AG27" s="21"/>
      <c r="AH27" s="21"/>
      <c r="AI27" s="21"/>
      <c r="AJ27" s="21"/>
      <c r="AK27" s="21">
        <v>49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31"/>
    </row>
    <row r="28" spans="1:47" s="6" customFormat="1" ht="13.5" customHeight="1">
      <c r="A28" s="1"/>
      <c r="B28" s="31">
        <f>SUM(K28:AV28)</f>
        <v>190</v>
      </c>
      <c r="C28" s="5">
        <f>COUNT(K28:AV28)</f>
        <v>4</v>
      </c>
      <c r="D28" s="5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190</v>
      </c>
      <c r="E28" s="5">
        <f>IF(COUNT(K28:AV28)&lt;22,IF(COUNT(K28:AV28)&gt;14,(COUNT(K28:AV28)-15),0)*20,120)</f>
        <v>0</v>
      </c>
      <c r="F28" s="15">
        <f>D28+E28</f>
        <v>190</v>
      </c>
      <c r="G28" s="27" t="s">
        <v>51</v>
      </c>
      <c r="H28" s="27" t="s">
        <v>52</v>
      </c>
      <c r="I28" s="27">
        <v>1977</v>
      </c>
      <c r="J28" s="27" t="s">
        <v>53</v>
      </c>
      <c r="K28" s="1">
        <v>49</v>
      </c>
      <c r="L28" s="2"/>
      <c r="M28" s="1"/>
      <c r="N28" s="1"/>
      <c r="O28" s="1"/>
      <c r="P28" s="1"/>
      <c r="Q28" s="1"/>
      <c r="R28" s="1"/>
      <c r="S28" s="1"/>
      <c r="T28" s="1"/>
      <c r="U28" s="1">
        <v>47</v>
      </c>
      <c r="V28" s="2"/>
      <c r="W28" s="2">
        <v>45</v>
      </c>
      <c r="X28" s="1"/>
      <c r="Y28" s="2">
        <v>49</v>
      </c>
      <c r="Z28" s="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8" s="6" customFormat="1" ht="13.5" customHeight="1">
      <c r="A29" s="1"/>
      <c r="B29" s="31">
        <f>SUM(K29:AV29)</f>
        <v>190</v>
      </c>
      <c r="C29" s="5">
        <f>COUNT(K29:AV29)</f>
        <v>4</v>
      </c>
      <c r="D29" s="5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190</v>
      </c>
      <c r="E29" s="5">
        <f>IF(COUNT(K29:AV29)&lt;22,IF(COUNT(K29:AV29)&gt;14,(COUNT(K29:AV29)-15),0)*20,120)</f>
        <v>0</v>
      </c>
      <c r="F29" s="15">
        <f>D29+E29</f>
        <v>190</v>
      </c>
      <c r="G29" s="27" t="s">
        <v>94</v>
      </c>
      <c r="H29" s="39" t="s">
        <v>105</v>
      </c>
      <c r="I29" s="39">
        <v>1976</v>
      </c>
      <c r="J29" s="39" t="s">
        <v>106</v>
      </c>
      <c r="K29" s="21"/>
      <c r="L29" s="21"/>
      <c r="M29" s="21"/>
      <c r="N29" s="21"/>
      <c r="O29" s="21"/>
      <c r="P29" s="21"/>
      <c r="Q29" s="21">
        <v>41</v>
      </c>
      <c r="R29" s="21">
        <v>50</v>
      </c>
      <c r="S29" s="21"/>
      <c r="T29" s="21"/>
      <c r="U29" s="21"/>
      <c r="V29" s="21"/>
      <c r="W29" s="21">
        <v>50</v>
      </c>
      <c r="X29" s="21"/>
      <c r="Y29" s="21"/>
      <c r="Z29" s="21"/>
      <c r="AA29" s="21"/>
      <c r="AB29" s="21"/>
      <c r="AC29" s="21"/>
      <c r="AD29" s="21">
        <v>49</v>
      </c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31"/>
    </row>
    <row r="30" spans="1:48" s="6" customFormat="1" ht="13.5" customHeight="1">
      <c r="A30" s="1"/>
      <c r="B30" s="31">
        <f>SUM(K30:AV30)</f>
        <v>187</v>
      </c>
      <c r="C30" s="5">
        <f>COUNT(K30:AV30)</f>
        <v>4</v>
      </c>
      <c r="D30" s="5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187</v>
      </c>
      <c r="E30" s="5">
        <f>IF(COUNT(K30:AV30)&lt;22,IF(COUNT(K30:AV30)&gt;14,(COUNT(K30:AV30)-15),0)*20,120)</f>
        <v>0</v>
      </c>
      <c r="F30" s="15">
        <f>D30+E30</f>
        <v>187</v>
      </c>
      <c r="G30" s="27" t="s">
        <v>115</v>
      </c>
      <c r="H30" s="27" t="s">
        <v>108</v>
      </c>
      <c r="I30" s="36">
        <v>1979</v>
      </c>
      <c r="J30" s="36" t="s">
        <v>106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7">
        <v>46</v>
      </c>
      <c r="AA30" s="21"/>
      <c r="AB30" s="8"/>
      <c r="AC30" s="8">
        <v>50</v>
      </c>
      <c r="AD30" s="21"/>
      <c r="AE30" s="21"/>
      <c r="AF30" s="21"/>
      <c r="AG30" s="21"/>
      <c r="AH30" s="21"/>
      <c r="AI30" s="21"/>
      <c r="AJ30" s="21"/>
      <c r="AK30" s="21"/>
      <c r="AL30" s="7">
        <v>44</v>
      </c>
      <c r="AM30" s="21"/>
      <c r="AN30" s="21"/>
      <c r="AO30" s="21"/>
      <c r="AP30" s="21"/>
      <c r="AQ30" s="21"/>
      <c r="AR30" s="21"/>
      <c r="AS30" s="21"/>
      <c r="AT30" s="21"/>
      <c r="AU30" s="7">
        <v>47</v>
      </c>
      <c r="AV30" s="31"/>
    </row>
    <row r="31" spans="1:48" s="6" customFormat="1" ht="13.5" customHeight="1">
      <c r="A31" s="1"/>
      <c r="B31" s="31">
        <f>SUM(K31:AV31)</f>
        <v>170</v>
      </c>
      <c r="C31" s="5">
        <f>COUNT(K31:AV31)</f>
        <v>4</v>
      </c>
      <c r="D31" s="5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170</v>
      </c>
      <c r="E31" s="5">
        <f>IF(COUNT(K31:AV31)&lt;22,IF(COUNT(K31:AV31)&gt;14,(COUNT(K31:AV31)-15),0)*20,120)</f>
        <v>0</v>
      </c>
      <c r="F31" s="15">
        <f>D31+E31</f>
        <v>170</v>
      </c>
      <c r="G31" s="27" t="s">
        <v>113</v>
      </c>
      <c r="H31" s="27" t="s">
        <v>107</v>
      </c>
      <c r="I31" s="27">
        <v>1977</v>
      </c>
      <c r="J31" s="27" t="s">
        <v>114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43</v>
      </c>
      <c r="X31" s="7">
        <v>43</v>
      </c>
      <c r="Y31" s="7">
        <v>46</v>
      </c>
      <c r="Z31" s="21"/>
      <c r="AA31" s="21">
        <v>38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</row>
    <row r="32" spans="1:48" s="6" customFormat="1" ht="13.5" customHeight="1">
      <c r="A32" s="1"/>
      <c r="B32" s="31">
        <f>SUM(K32:AV32)</f>
        <v>151</v>
      </c>
      <c r="C32" s="5">
        <f>COUNT(K32:AV32)</f>
        <v>4</v>
      </c>
      <c r="D32" s="5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151</v>
      </c>
      <c r="E32" s="5">
        <f>IF(COUNT(K32:AV32)&lt;22,IF(COUNT(K32:AV32)&gt;14,(COUNT(K32:AV32)-15),0)*20,120)</f>
        <v>0</v>
      </c>
      <c r="F32" s="15">
        <f>D32+E32</f>
        <v>151</v>
      </c>
      <c r="G32" s="27" t="s">
        <v>82</v>
      </c>
      <c r="H32" s="27" t="s">
        <v>89</v>
      </c>
      <c r="I32" s="27">
        <v>1979</v>
      </c>
      <c r="J32" s="27" t="s">
        <v>83</v>
      </c>
      <c r="K32" s="7">
        <v>38</v>
      </c>
      <c r="L32" s="2"/>
      <c r="M32" s="2"/>
      <c r="N32" s="1"/>
      <c r="O32" s="2">
        <v>18</v>
      </c>
      <c r="P32" s="1"/>
      <c r="Q32" s="1"/>
      <c r="R32" s="1"/>
      <c r="S32" s="1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>
        <v>48</v>
      </c>
      <c r="AP32" s="1"/>
      <c r="AQ32" s="1"/>
      <c r="AR32" s="1"/>
      <c r="AS32" s="2">
        <v>47</v>
      </c>
      <c r="AT32" s="1"/>
      <c r="AU32" s="1"/>
      <c r="AV32" s="31"/>
    </row>
    <row r="33" spans="1:48" s="6" customFormat="1" ht="13.5" customHeight="1">
      <c r="A33" s="1"/>
      <c r="B33" s="31">
        <f>SUM(K33:AV33)</f>
        <v>141</v>
      </c>
      <c r="C33" s="5">
        <f>COUNT(K33:AV33)</f>
        <v>4</v>
      </c>
      <c r="D33" s="5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141</v>
      </c>
      <c r="E33" s="5">
        <f>IF(COUNT(K33:AV33)&lt;22,IF(COUNT(K33:AV33)&gt;14,(COUNT(K33:AV33)-15),0)*20,120)</f>
        <v>0</v>
      </c>
      <c r="F33" s="15">
        <f>D33+E33</f>
        <v>141</v>
      </c>
      <c r="G33" s="27" t="s">
        <v>74</v>
      </c>
      <c r="H33" s="27" t="s">
        <v>49</v>
      </c>
      <c r="I33" s="27">
        <v>1975</v>
      </c>
      <c r="J33" s="27" t="s">
        <v>75</v>
      </c>
      <c r="K33" s="1">
        <v>33</v>
      </c>
      <c r="L33" s="1"/>
      <c r="M33" s="1"/>
      <c r="N33" s="1"/>
      <c r="O33" s="1"/>
      <c r="P33" s="2"/>
      <c r="Q33" s="1"/>
      <c r="R33" s="1"/>
      <c r="S33" s="1"/>
      <c r="T33" s="3"/>
      <c r="U33" s="1"/>
      <c r="V33" s="1">
        <v>39</v>
      </c>
      <c r="W33" s="1"/>
      <c r="X33" s="1"/>
      <c r="Y33" s="2"/>
      <c r="Z33" s="3"/>
      <c r="AA33" s="1"/>
      <c r="AB33" s="1"/>
      <c r="AC33" s="1"/>
      <c r="AD33" s="1"/>
      <c r="AE33" s="1"/>
      <c r="AF33" s="1"/>
      <c r="AG33" s="1">
        <v>27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5">
        <v>42</v>
      </c>
    </row>
  </sheetData>
  <sheetProtection/>
  <autoFilter ref="A2:AU2"/>
  <mergeCells count="1">
    <mergeCell ref="A1:J1"/>
  </mergeCells>
  <hyperlinks>
    <hyperlink ref="H30" r:id="rId1" display="http://my1.raceresult.com/details/results.php?sl=6.28296.de.0.Ergebnislisten%7CZieleinlaufliste&amp;pp=299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3"/>
  <headerFooter alignWithMargins="0">
    <oddHeader>&amp;L&amp;"Arial,Fett"Rur-Eifel-Volkslauf Cup 2010; Wertung: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2012-06-02T08:38:00Z</cp:lastPrinted>
  <dcterms:created xsi:type="dcterms:W3CDTF">2011-12-15T20:20:26Z</dcterms:created>
  <dcterms:modified xsi:type="dcterms:W3CDTF">2014-11-24T11:08:21Z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