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55 (2014)" sheetId="1" r:id="rId1"/>
  </sheets>
  <definedNames>
    <definedName name="_xlnm._FilterDatabase" localSheetId="0" hidden="1">'M55 (2014)'!$A$2:$AU$2</definedName>
    <definedName name="_xlnm.Print_Titles" localSheetId="0">'M55 (2014)'!$2:$2</definedName>
  </definedNames>
  <calcPr fullCalcOnLoad="1"/>
</workbook>
</file>

<file path=xl/sharedStrings.xml><?xml version="1.0" encoding="utf-8"?>
<sst xmlns="http://schemas.openxmlformats.org/spreadsheetml/2006/main" count="164" uniqueCount="155">
  <si>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</si>
  <si>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</si>
  <si>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</si>
  <si>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</si>
  <si>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</si>
  <si>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</si>
  <si>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</si>
  <si>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</si>
  <si>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</si>
  <si>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</si>
  <si>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TV Konzen</t>
  </si>
  <si>
    <t>Hansa Simmerath</t>
  </si>
  <si>
    <t>Aachener Engel</t>
  </si>
  <si>
    <t>SV Roland rollesbroich</t>
  </si>
  <si>
    <t>SC Komet Steckenborn</t>
  </si>
  <si>
    <t>Brunssum</t>
  </si>
  <si>
    <t>Dürener TV</t>
  </si>
  <si>
    <t>Würselen</t>
  </si>
  <si>
    <t>LSG Eschweiler</t>
  </si>
  <si>
    <t>Gangelt</t>
  </si>
  <si>
    <t>Titz</t>
  </si>
  <si>
    <t>Parelloop</t>
  </si>
  <si>
    <t>LAC Eupen</t>
  </si>
  <si>
    <t>LT Alsdorf-Ost</t>
  </si>
  <si>
    <t>ERT Kelmis</t>
  </si>
  <si>
    <t>STB Landgraaf</t>
  </si>
  <si>
    <t>Breinig</t>
  </si>
  <si>
    <t>TV Derichsweiler</t>
  </si>
  <si>
    <t>Inde-Hahn</t>
  </si>
  <si>
    <t>Bergw. Rohren</t>
  </si>
  <si>
    <t>TV Roetgen</t>
  </si>
  <si>
    <t>Eicherscheid</t>
  </si>
  <si>
    <t>TV Obermaubach</t>
  </si>
  <si>
    <t>Birkesdorf</t>
  </si>
  <si>
    <t>Bütgenbach</t>
  </si>
  <si>
    <t>Dürwiß</t>
  </si>
  <si>
    <t>Mausbach</t>
  </si>
  <si>
    <t>Unterbruch</t>
  </si>
  <si>
    <t>Hambach</t>
  </si>
  <si>
    <t xml:space="preserve">            Germ. Vossenack</t>
  </si>
  <si>
    <t>Huchem-Stammeln</t>
  </si>
  <si>
    <t>MC Eschweiler</t>
  </si>
  <si>
    <t>Arnoldsweiler</t>
  </si>
  <si>
    <t>Jülicher TV</t>
  </si>
  <si>
    <t xml:space="preserve">                    DJK Gillrath</t>
  </si>
  <si>
    <t>Steckenborn</t>
  </si>
  <si>
    <t>Herzogenrath</t>
  </si>
  <si>
    <t>Linnich</t>
  </si>
  <si>
    <t>Büngeler</t>
  </si>
  <si>
    <t xml:space="preserve"> Herbert</t>
  </si>
  <si>
    <t>Aachener TG</t>
  </si>
  <si>
    <t>Claahsen</t>
  </si>
  <si>
    <t xml:space="preserve"> Uli</t>
  </si>
  <si>
    <t>SV Bergwacht Rohren</t>
  </si>
  <si>
    <t>Geitz</t>
  </si>
  <si>
    <t xml:space="preserve"> Sjef</t>
  </si>
  <si>
    <t>STAP Brunssum</t>
  </si>
  <si>
    <t>Schmalen</t>
  </si>
  <si>
    <t xml:space="preserve"> Günter</t>
  </si>
  <si>
    <t>Team Erdinger Alkoholfrei</t>
  </si>
  <si>
    <t>Latussek</t>
  </si>
  <si>
    <t xml:space="preserve"> Friedrich</t>
  </si>
  <si>
    <t>SV Germania Dürwiß</t>
  </si>
  <si>
    <t>van der Raadt</t>
  </si>
  <si>
    <t xml:space="preserve"> Henk</t>
  </si>
  <si>
    <t>STAP BRUNSSUM</t>
  </si>
  <si>
    <t>Kreus</t>
  </si>
  <si>
    <t xml:space="preserve"> Artur</t>
  </si>
  <si>
    <t>Stolberg</t>
  </si>
  <si>
    <t xml:space="preserve"> Harald</t>
  </si>
  <si>
    <t>Braun</t>
  </si>
  <si>
    <t>Schmitz</t>
  </si>
  <si>
    <t xml:space="preserve"> Jörg</t>
  </si>
  <si>
    <t>VR Bank</t>
  </si>
  <si>
    <t>Schumacher</t>
  </si>
  <si>
    <t>Alemannia Aachen</t>
  </si>
  <si>
    <t>Coenen</t>
  </si>
  <si>
    <t xml:space="preserve"> Rene</t>
  </si>
  <si>
    <t>Heerlen</t>
  </si>
  <si>
    <t>Osterholt</t>
  </si>
  <si>
    <t xml:space="preserve"> Willi</t>
  </si>
  <si>
    <t>LT Schleich</t>
  </si>
  <si>
    <t>Schröder</t>
  </si>
  <si>
    <t xml:space="preserve"> Kurt</t>
  </si>
  <si>
    <t>DJK Gillrath</t>
  </si>
  <si>
    <t>Dembowski</t>
  </si>
  <si>
    <t xml:space="preserve"> Walter</t>
  </si>
  <si>
    <t>Claaßen</t>
  </si>
  <si>
    <t xml:space="preserve"> Klaus</t>
  </si>
  <si>
    <t>DLC Aachen</t>
  </si>
  <si>
    <t>Schubert</t>
  </si>
  <si>
    <t xml:space="preserve"> Rolf</t>
  </si>
  <si>
    <t>Lotter</t>
  </si>
  <si>
    <t xml:space="preserve"> Bernd</t>
  </si>
  <si>
    <t>Stamm</t>
  </si>
  <si>
    <t xml:space="preserve"> Ulrich</t>
  </si>
  <si>
    <t>Wünsche</t>
  </si>
  <si>
    <t xml:space="preserve"> Frank</t>
  </si>
  <si>
    <t>LG Ameln/Linnich</t>
  </si>
  <si>
    <t>Bergner</t>
  </si>
  <si>
    <t xml:space="preserve"> Wolfgang</t>
  </si>
  <si>
    <t>Elsdorferstrassenrenner</t>
  </si>
  <si>
    <t>Claßen</t>
  </si>
  <si>
    <t xml:space="preserve"> Gerd-Peter</t>
  </si>
  <si>
    <t xml:space="preserve"> Manfred</t>
  </si>
  <si>
    <t>Schroeder</t>
  </si>
  <si>
    <t xml:space="preserve"> Hans-Willi</t>
  </si>
  <si>
    <t>Run4fun Jülich</t>
  </si>
  <si>
    <t>Roder</t>
  </si>
  <si>
    <t xml:space="preserve"> Gerd</t>
  </si>
  <si>
    <t>SG Sparkasse Aachen</t>
  </si>
  <si>
    <t>Wüst</t>
  </si>
  <si>
    <t>Düsterwald</t>
  </si>
  <si>
    <t xml:space="preserve"> Erwin</t>
  </si>
  <si>
    <t>Bundeswehrverwaltungsstelle Kerkrade</t>
  </si>
  <si>
    <t>Senioren M55: 55 bis 59 Jahre alt  (Jg. 1955 bis 1959)</t>
  </si>
  <si>
    <t>Helfenstein</t>
  </si>
  <si>
    <t>Bernd</t>
  </si>
  <si>
    <t>Geilenkirchen</t>
  </si>
  <si>
    <t>Dohlen</t>
  </si>
  <si>
    <t>Karl</t>
  </si>
  <si>
    <t>SV Germ. Dürwiss</t>
  </si>
  <si>
    <t>Stiel</t>
  </si>
  <si>
    <t xml:space="preserve"> Georg</t>
  </si>
  <si>
    <t>DJK Elmar Kohlscheid</t>
  </si>
  <si>
    <t>Baltus</t>
  </si>
  <si>
    <t>Dürener TV 1847</t>
  </si>
  <si>
    <t>Gruben</t>
  </si>
  <si>
    <t xml:space="preserve"> Anton</t>
  </si>
  <si>
    <t>Germania Dürwiss</t>
  </si>
  <si>
    <t>LG MÜTZENICH</t>
  </si>
  <si>
    <t>KRÖKEL</t>
  </si>
  <si>
    <t>ROLAND</t>
  </si>
  <si>
    <t>SCHÄFER</t>
  </si>
  <si>
    <t>HANS DIETER</t>
  </si>
  <si>
    <t>SC KOMET STECKENBORN</t>
  </si>
  <si>
    <t>Mühlhausen</t>
  </si>
  <si>
    <t>TSV Alemania Aachen</t>
  </si>
  <si>
    <t>Havertz</t>
  </si>
  <si>
    <t xml:space="preserve"> Fritz</t>
  </si>
  <si>
    <t>DJK Rasensport Brand</t>
  </si>
  <si>
    <t>Walter</t>
  </si>
  <si>
    <t>Calles</t>
  </si>
  <si>
    <t>Bobby</t>
  </si>
  <si>
    <t>Marathon Club Eschweiler</t>
  </si>
  <si>
    <t>Helmut</t>
  </si>
  <si>
    <t>Hoff</t>
  </si>
  <si>
    <t>Brauers</t>
  </si>
  <si>
    <t>Alois</t>
  </si>
  <si>
    <t xml:space="preserve"> Willy</t>
  </si>
  <si>
    <t>SG Neukirchen-Hülchrath</t>
  </si>
  <si>
    <t xml:space="preserve"> Jos</t>
  </si>
  <si>
    <t>Stap</t>
  </si>
  <si>
    <t>von Berkel</t>
  </si>
  <si>
    <t>WOF Aachen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</si>
</sst>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u val="single"/>
      <sz val="11"/>
      <color indexed="12"/>
      <name val="Calibri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u val="single"/>
      <sz val="11"/>
      <color theme="10"/>
      <name val="Calibri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NumberFormat="1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7" fillId="0" borderId="12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43</xdr:row>
      <xdr:rowOff>0</xdr:rowOff>
    </xdr:from>
    <xdr:to>
      <xdr:col>6</xdr:col>
      <xdr:colOff>152400</xdr:colOff>
      <xdr:row>43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420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152400</xdr:colOff>
      <xdr:row>43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420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152400</xdr:colOff>
      <xdr:row>43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420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152400</xdr:colOff>
      <xdr:row>43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420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152400</xdr:colOff>
      <xdr:row>43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420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152400</xdr:colOff>
      <xdr:row>43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420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152400</xdr:colOff>
      <xdr:row>43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420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152400</xdr:colOff>
      <xdr:row>43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420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43</xdr:row>
      <xdr:rowOff>0</xdr:rowOff>
    </xdr:from>
    <xdr:to>
      <xdr:col>6</xdr:col>
      <xdr:colOff>104775</xdr:colOff>
      <xdr:row>43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8420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152400</xdr:colOff>
      <xdr:row>13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276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4.raceresult.com/details/results.php?sl=6.24272.de.4.Ergebnislisten%7CZieleinlaufliste&amp;pp=76" TargetMode="External" /><Relationship Id="rId2" Type="http://schemas.openxmlformats.org/officeDocument/2006/relationships/hyperlink" Target="http://my4.raceresult.com/details/results.php?sl=6.24272.de.4.Ergebnislisten%7CZieleinlaufliste&amp;pp=86" TargetMode="External" /><Relationship Id="rId3" Type="http://schemas.openxmlformats.org/officeDocument/2006/relationships/hyperlink" Target="http://my1.raceresult.com/details/results.php?sl=6.21601.de.8.Ergebnislisten%7CZieleinlaufliste&amp;pp=447" TargetMode="External" /><Relationship Id="rId4" Type="http://schemas.openxmlformats.org/officeDocument/2006/relationships/hyperlink" Target="http://my1.raceresult.com/details/results.php?sl=6.21601.de.8.Ergebnislisten%7CZieleinlaufliste&amp;pp=262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47"/>
  <sheetViews>
    <sheetView showGridLines="0" tabSelected="1" zoomScalePageLayoutView="0" workbookViewId="0" topLeftCell="A1">
      <pane xSplit="10" ySplit="2" topLeftCell="K3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H40" sqref="H40"/>
    </sheetView>
  </sheetViews>
  <sheetFormatPr defaultColWidth="11.421875" defaultRowHeight="13.5" customHeight="1"/>
  <cols>
    <col min="1" max="1" width="4.28125" style="17" customWidth="1"/>
    <col min="2" max="2" width="5.7109375" style="8" customWidth="1"/>
    <col min="3" max="3" width="3.7109375" style="8" customWidth="1"/>
    <col min="4" max="5" width="4.7109375" style="8" customWidth="1"/>
    <col min="6" max="6" width="4.7109375" style="16" customWidth="1"/>
    <col min="7" max="7" width="12.140625" style="5" customWidth="1"/>
    <col min="8" max="8" width="12.140625" style="25" customWidth="1"/>
    <col min="9" max="9" width="5.8515625" style="25" customWidth="1"/>
    <col min="10" max="10" width="12.00390625" style="25" bestFit="1" customWidth="1"/>
    <col min="11" max="47" width="3.00390625" style="25" bestFit="1" customWidth="1"/>
    <col min="48" max="48" width="3.7109375" style="25" customWidth="1"/>
    <col min="49" max="16384" width="11.421875" style="25" customWidth="1"/>
  </cols>
  <sheetData>
    <row r="1" spans="1:47" s="24" customFormat="1" ht="13.5" customHeight="1">
      <c r="A1" s="35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48" s="7" customFormat="1" ht="96" customHeight="1">
      <c r="A2" s="9" t="s">
        <v>9</v>
      </c>
      <c r="B2" s="10" t="s">
        <v>8</v>
      </c>
      <c r="C2" s="11" t="s">
        <v>7</v>
      </c>
      <c r="D2" s="11" t="s">
        <v>6</v>
      </c>
      <c r="E2" s="11" t="s">
        <v>5</v>
      </c>
      <c r="F2" s="12" t="s">
        <v>4</v>
      </c>
      <c r="G2" s="13" t="s">
        <v>3</v>
      </c>
      <c r="H2" s="13" t="s">
        <v>2</v>
      </c>
      <c r="I2" s="20" t="s">
        <v>1</v>
      </c>
      <c r="J2" s="13" t="s">
        <v>0</v>
      </c>
      <c r="K2" s="14" t="s">
        <v>18</v>
      </c>
      <c r="L2" s="14" t="s">
        <v>19</v>
      </c>
      <c r="M2" s="14" t="s">
        <v>20</v>
      </c>
      <c r="N2" s="14" t="s">
        <v>21</v>
      </c>
      <c r="O2" s="14" t="s">
        <v>22</v>
      </c>
      <c r="P2" s="14" t="s">
        <v>23</v>
      </c>
      <c r="Q2" s="14" t="s">
        <v>11</v>
      </c>
      <c r="R2" s="15" t="s">
        <v>14</v>
      </c>
      <c r="S2" s="14" t="s">
        <v>12</v>
      </c>
      <c r="T2" s="14" t="s">
        <v>24</v>
      </c>
      <c r="U2" s="14" t="s">
        <v>25</v>
      </c>
      <c r="V2" s="14" t="s">
        <v>26</v>
      </c>
      <c r="W2" s="14" t="s">
        <v>10</v>
      </c>
      <c r="X2" s="15" t="s">
        <v>27</v>
      </c>
      <c r="Y2" s="14" t="s">
        <v>13</v>
      </c>
      <c r="Z2" s="14" t="s">
        <v>28</v>
      </c>
      <c r="AA2" s="14" t="s">
        <v>29</v>
      </c>
      <c r="AB2" s="14" t="s">
        <v>30</v>
      </c>
      <c r="AC2" s="14" t="s">
        <v>31</v>
      </c>
      <c r="AD2" s="14" t="s">
        <v>32</v>
      </c>
      <c r="AE2" s="14" t="s">
        <v>33</v>
      </c>
      <c r="AF2" s="14" t="s">
        <v>34</v>
      </c>
      <c r="AG2" s="14" t="s">
        <v>35</v>
      </c>
      <c r="AH2" s="14" t="s">
        <v>36</v>
      </c>
      <c r="AI2" s="14" t="s">
        <v>37</v>
      </c>
      <c r="AJ2" s="14" t="s">
        <v>38</v>
      </c>
      <c r="AK2" s="14" t="s">
        <v>39</v>
      </c>
      <c r="AL2" s="14" t="s">
        <v>40</v>
      </c>
      <c r="AM2" s="14" t="s">
        <v>41</v>
      </c>
      <c r="AN2" s="14" t="s">
        <v>16</v>
      </c>
      <c r="AO2" s="14" t="s">
        <v>17</v>
      </c>
      <c r="AP2" s="14" t="s">
        <v>42</v>
      </c>
      <c r="AQ2" s="15" t="s">
        <v>15</v>
      </c>
      <c r="AR2" s="14" t="s">
        <v>43</v>
      </c>
      <c r="AS2" s="14" t="s">
        <v>44</v>
      </c>
      <c r="AT2" s="14" t="s">
        <v>45</v>
      </c>
      <c r="AU2" s="7" t="s">
        <v>46</v>
      </c>
      <c r="AV2" s="7" t="s">
        <v>47</v>
      </c>
    </row>
    <row r="3" spans="1:48" s="7" customFormat="1" ht="13.5" customHeight="1">
      <c r="A3" s="1">
        <v>1</v>
      </c>
      <c r="B3" s="5">
        <f aca="true" t="shared" si="0" ref="B3:B16">SUM(K3:AV3)</f>
        <v>1578</v>
      </c>
      <c r="C3" s="6">
        <f aca="true" t="shared" si="1" ref="C3:C16">COUNT(K3:AV3)</f>
        <v>35</v>
      </c>
      <c r="D3" s="6">
        <f aca="true" t="shared" si="2" ref="D3:D16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734</v>
      </c>
      <c r="E3" s="6">
        <f aca="true" t="shared" si="3" ref="E3:E16">IF(COUNT(K3:AV3)&lt;22,IF(COUNT(K3:AV3)&gt;14,(COUNT(K3:AV3)-15),0)*20,120)</f>
        <v>120</v>
      </c>
      <c r="F3" s="16">
        <f aca="true" t="shared" si="4" ref="F3:F16">D3+E3</f>
        <v>854</v>
      </c>
      <c r="G3" s="22" t="s">
        <v>76</v>
      </c>
      <c r="H3" s="22" t="s">
        <v>77</v>
      </c>
      <c r="I3" s="22">
        <v>1958</v>
      </c>
      <c r="J3" s="22" t="s">
        <v>78</v>
      </c>
      <c r="K3" s="1">
        <v>35</v>
      </c>
      <c r="L3" s="2">
        <v>49</v>
      </c>
      <c r="M3" s="1">
        <v>49</v>
      </c>
      <c r="N3" s="1">
        <v>30</v>
      </c>
      <c r="O3" s="1">
        <v>46</v>
      </c>
      <c r="P3" s="1">
        <v>46</v>
      </c>
      <c r="Q3" s="1">
        <v>45</v>
      </c>
      <c r="R3" s="1">
        <v>49</v>
      </c>
      <c r="S3" s="1">
        <v>37</v>
      </c>
      <c r="T3" s="1">
        <v>50</v>
      </c>
      <c r="U3" s="1">
        <v>42</v>
      </c>
      <c r="V3" s="1">
        <v>45</v>
      </c>
      <c r="W3" s="1">
        <v>49</v>
      </c>
      <c r="X3" s="1">
        <v>47</v>
      </c>
      <c r="Y3" s="2">
        <v>50</v>
      </c>
      <c r="Z3" s="1">
        <v>48</v>
      </c>
      <c r="AA3" s="1">
        <v>44</v>
      </c>
      <c r="AB3" s="1">
        <v>50</v>
      </c>
      <c r="AC3" s="1">
        <v>49</v>
      </c>
      <c r="AD3" s="1"/>
      <c r="AE3" s="1">
        <v>45</v>
      </c>
      <c r="AF3" s="1">
        <v>50</v>
      </c>
      <c r="AG3" s="1">
        <v>37</v>
      </c>
      <c r="AH3" s="1"/>
      <c r="AI3" s="1">
        <v>47</v>
      </c>
      <c r="AJ3" s="1">
        <v>49</v>
      </c>
      <c r="AK3" s="1">
        <v>43</v>
      </c>
      <c r="AL3" s="2">
        <v>39</v>
      </c>
      <c r="AM3" s="1">
        <v>43</v>
      </c>
      <c r="AN3" s="1">
        <v>46</v>
      </c>
      <c r="AO3" s="1">
        <v>45</v>
      </c>
      <c r="AP3" s="1"/>
      <c r="AQ3" s="1">
        <v>49</v>
      </c>
      <c r="AR3" s="1">
        <v>48</v>
      </c>
      <c r="AS3" s="1">
        <v>42</v>
      </c>
      <c r="AT3" s="1">
        <v>41</v>
      </c>
      <c r="AU3" s="1">
        <v>48</v>
      </c>
      <c r="AV3" s="5">
        <v>46</v>
      </c>
    </row>
    <row r="4" spans="1:48" s="7" customFormat="1" ht="13.5" customHeight="1">
      <c r="A4" s="1">
        <v>2</v>
      </c>
      <c r="B4" s="5">
        <f t="shared" si="0"/>
        <v>1136</v>
      </c>
      <c r="C4" s="6">
        <f t="shared" si="1"/>
        <v>24</v>
      </c>
      <c r="D4" s="6">
        <f t="shared" si="2"/>
        <v>731</v>
      </c>
      <c r="E4" s="6">
        <f t="shared" si="3"/>
        <v>120</v>
      </c>
      <c r="F4" s="16">
        <f t="shared" si="4"/>
        <v>851</v>
      </c>
      <c r="G4" s="22" t="s">
        <v>66</v>
      </c>
      <c r="H4" s="22" t="s">
        <v>67</v>
      </c>
      <c r="I4" s="22">
        <v>1957</v>
      </c>
      <c r="J4" s="22" t="s">
        <v>68</v>
      </c>
      <c r="K4" s="1">
        <v>42</v>
      </c>
      <c r="L4" s="25"/>
      <c r="M4" s="25"/>
      <c r="N4" s="25"/>
      <c r="O4" s="25">
        <v>47</v>
      </c>
      <c r="P4" s="25">
        <v>49</v>
      </c>
      <c r="Q4" s="25"/>
      <c r="R4" s="25">
        <v>50</v>
      </c>
      <c r="S4" s="25">
        <v>44</v>
      </c>
      <c r="T4" s="25"/>
      <c r="U4" s="25"/>
      <c r="V4" s="25">
        <v>46</v>
      </c>
      <c r="W4" s="25">
        <v>48</v>
      </c>
      <c r="X4" s="25"/>
      <c r="Y4" s="8">
        <v>49</v>
      </c>
      <c r="Z4" s="8"/>
      <c r="AA4" s="8">
        <v>47</v>
      </c>
      <c r="AB4" s="21">
        <v>45</v>
      </c>
      <c r="AC4" s="25">
        <v>50</v>
      </c>
      <c r="AD4" s="25">
        <v>50</v>
      </c>
      <c r="AE4" s="25">
        <v>46</v>
      </c>
      <c r="AF4" s="25"/>
      <c r="AG4" s="25"/>
      <c r="AH4" s="25"/>
      <c r="AI4" s="25">
        <v>49</v>
      </c>
      <c r="AJ4" s="8">
        <v>50</v>
      </c>
      <c r="AK4" s="25">
        <v>47</v>
      </c>
      <c r="AL4" s="25"/>
      <c r="AM4" s="25">
        <v>46</v>
      </c>
      <c r="AN4" s="25">
        <v>47</v>
      </c>
      <c r="AO4" s="25">
        <v>48</v>
      </c>
      <c r="AP4" s="25"/>
      <c r="AQ4" s="25">
        <v>50</v>
      </c>
      <c r="AR4" s="25">
        <v>49</v>
      </c>
      <c r="AS4" s="25">
        <v>47</v>
      </c>
      <c r="AT4" s="25">
        <v>42</v>
      </c>
      <c r="AU4" s="1"/>
      <c r="AV4" s="5">
        <v>48</v>
      </c>
    </row>
    <row r="5" spans="1:48" s="7" customFormat="1" ht="13.5" customHeight="1">
      <c r="A5" s="1">
        <v>3</v>
      </c>
      <c r="B5" s="5">
        <f t="shared" si="0"/>
        <v>983</v>
      </c>
      <c r="C5" s="6">
        <f t="shared" si="1"/>
        <v>20</v>
      </c>
      <c r="D5" s="6">
        <f t="shared" si="2"/>
        <v>744</v>
      </c>
      <c r="E5" s="6">
        <f t="shared" si="3"/>
        <v>100</v>
      </c>
      <c r="F5" s="16">
        <f t="shared" si="4"/>
        <v>844</v>
      </c>
      <c r="G5" s="22" t="s">
        <v>54</v>
      </c>
      <c r="H5" s="22" t="s">
        <v>55</v>
      </c>
      <c r="I5" s="22">
        <v>1957</v>
      </c>
      <c r="J5" s="22" t="s">
        <v>56</v>
      </c>
      <c r="K5" s="1">
        <v>48</v>
      </c>
      <c r="L5" s="2">
        <v>49</v>
      </c>
      <c r="M5" s="1"/>
      <c r="N5" s="1">
        <v>46</v>
      </c>
      <c r="O5" s="1">
        <v>50</v>
      </c>
      <c r="P5" s="1">
        <v>50</v>
      </c>
      <c r="Q5" s="1">
        <v>49</v>
      </c>
      <c r="R5" s="1">
        <v>49</v>
      </c>
      <c r="S5" s="1"/>
      <c r="T5" s="3"/>
      <c r="U5" s="1">
        <v>48</v>
      </c>
      <c r="V5" s="2"/>
      <c r="W5" s="1"/>
      <c r="X5" s="1">
        <v>49</v>
      </c>
      <c r="Y5" s="1"/>
      <c r="Z5" s="3">
        <v>50</v>
      </c>
      <c r="AA5" s="1">
        <v>50</v>
      </c>
      <c r="AB5" s="1"/>
      <c r="AC5" s="2">
        <v>50</v>
      </c>
      <c r="AD5" s="2">
        <v>49</v>
      </c>
      <c r="AE5" s="1"/>
      <c r="AF5" s="1"/>
      <c r="AG5" s="1"/>
      <c r="AH5" s="1"/>
      <c r="AI5" s="1"/>
      <c r="AJ5" s="1"/>
      <c r="AK5" s="1"/>
      <c r="AL5" s="1">
        <v>50</v>
      </c>
      <c r="AM5" s="1"/>
      <c r="AN5" s="1"/>
      <c r="AO5" s="1">
        <v>50</v>
      </c>
      <c r="AP5" s="1"/>
      <c r="AQ5" s="1">
        <v>50</v>
      </c>
      <c r="AR5" s="1">
        <v>50</v>
      </c>
      <c r="AS5" s="1">
        <v>49</v>
      </c>
      <c r="AT5" s="1"/>
      <c r="AU5" s="1">
        <v>49</v>
      </c>
      <c r="AV5" s="6">
        <v>48</v>
      </c>
    </row>
    <row r="6" spans="1:48" s="7" customFormat="1" ht="13.5" customHeight="1">
      <c r="A6" s="1">
        <v>4</v>
      </c>
      <c r="B6" s="5">
        <f t="shared" si="0"/>
        <v>1285</v>
      </c>
      <c r="C6" s="6">
        <f t="shared" si="1"/>
        <v>30</v>
      </c>
      <c r="D6" s="6">
        <f t="shared" si="2"/>
        <v>714</v>
      </c>
      <c r="E6" s="6">
        <f t="shared" si="3"/>
        <v>120</v>
      </c>
      <c r="F6" s="16">
        <f t="shared" si="4"/>
        <v>834</v>
      </c>
      <c r="G6" s="22" t="s">
        <v>82</v>
      </c>
      <c r="H6" s="22" t="s">
        <v>83</v>
      </c>
      <c r="I6" s="22">
        <v>1959</v>
      </c>
      <c r="J6" s="22" t="s">
        <v>84</v>
      </c>
      <c r="K6" s="1">
        <v>33</v>
      </c>
      <c r="L6" s="1">
        <v>48</v>
      </c>
      <c r="M6" s="1">
        <v>50</v>
      </c>
      <c r="N6" s="1"/>
      <c r="O6" s="2">
        <v>28</v>
      </c>
      <c r="P6" s="2">
        <v>47</v>
      </c>
      <c r="Q6" s="1">
        <v>40</v>
      </c>
      <c r="R6" s="1">
        <v>48</v>
      </c>
      <c r="S6" s="1">
        <v>39</v>
      </c>
      <c r="T6" s="2">
        <v>39</v>
      </c>
      <c r="U6" s="2">
        <v>38</v>
      </c>
      <c r="V6" s="1">
        <v>41</v>
      </c>
      <c r="W6" s="1"/>
      <c r="X6" s="1">
        <v>46</v>
      </c>
      <c r="Y6" s="2">
        <v>48</v>
      </c>
      <c r="Z6" s="3">
        <v>47</v>
      </c>
      <c r="AA6" s="1"/>
      <c r="AB6" s="1">
        <v>49</v>
      </c>
      <c r="AC6" s="1">
        <v>48</v>
      </c>
      <c r="AD6" s="1">
        <v>47</v>
      </c>
      <c r="AE6" s="1"/>
      <c r="AF6" s="1">
        <v>49</v>
      </c>
      <c r="AG6" s="1">
        <v>29</v>
      </c>
      <c r="AH6" s="1"/>
      <c r="AI6" s="1">
        <v>46</v>
      </c>
      <c r="AJ6" s="1">
        <v>48</v>
      </c>
      <c r="AK6" s="1">
        <v>39</v>
      </c>
      <c r="AL6" s="2">
        <v>36</v>
      </c>
      <c r="AM6" s="1">
        <v>41</v>
      </c>
      <c r="AN6" s="1">
        <v>43</v>
      </c>
      <c r="AO6" s="1">
        <v>40</v>
      </c>
      <c r="AP6" s="1"/>
      <c r="AQ6" s="1">
        <v>48</v>
      </c>
      <c r="AR6" s="1"/>
      <c r="AS6" s="1">
        <v>44</v>
      </c>
      <c r="AT6" s="1"/>
      <c r="AU6" s="1">
        <v>41</v>
      </c>
      <c r="AV6" s="5">
        <v>45</v>
      </c>
    </row>
    <row r="7" spans="1:48" s="7" customFormat="1" ht="13.5" customHeight="1">
      <c r="A7" s="1">
        <v>5</v>
      </c>
      <c r="B7" s="5">
        <f t="shared" si="0"/>
        <v>1132</v>
      </c>
      <c r="C7" s="6">
        <f t="shared" si="1"/>
        <v>27</v>
      </c>
      <c r="D7" s="6">
        <f t="shared" si="2"/>
        <v>686</v>
      </c>
      <c r="E7" s="6">
        <f t="shared" si="3"/>
        <v>120</v>
      </c>
      <c r="F7" s="16">
        <f t="shared" si="4"/>
        <v>806</v>
      </c>
      <c r="G7" s="22" t="s">
        <v>133</v>
      </c>
      <c r="H7" s="22" t="s">
        <v>134</v>
      </c>
      <c r="I7" s="31">
        <v>20090</v>
      </c>
      <c r="J7" s="32" t="s">
        <v>135</v>
      </c>
      <c r="K7" s="25"/>
      <c r="L7" s="25"/>
      <c r="M7" s="25"/>
      <c r="N7" s="25"/>
      <c r="O7" s="25">
        <v>42</v>
      </c>
      <c r="P7" s="25">
        <v>44</v>
      </c>
      <c r="Q7" s="25">
        <v>36</v>
      </c>
      <c r="R7" s="25">
        <v>47</v>
      </c>
      <c r="S7" s="25">
        <v>36</v>
      </c>
      <c r="T7" s="25">
        <v>35</v>
      </c>
      <c r="U7" s="25">
        <v>35</v>
      </c>
      <c r="V7" s="25">
        <v>40</v>
      </c>
      <c r="W7" s="25">
        <v>46</v>
      </c>
      <c r="X7" s="25">
        <v>45</v>
      </c>
      <c r="Y7" s="8">
        <v>49</v>
      </c>
      <c r="Z7" s="25">
        <v>45</v>
      </c>
      <c r="AA7" s="25">
        <v>39</v>
      </c>
      <c r="AB7" s="25">
        <v>48</v>
      </c>
      <c r="AC7" s="21">
        <v>45</v>
      </c>
      <c r="AD7" s="25">
        <v>45</v>
      </c>
      <c r="AE7" s="25"/>
      <c r="AF7" s="25">
        <v>47</v>
      </c>
      <c r="AG7" s="25">
        <v>46</v>
      </c>
      <c r="AH7" s="25"/>
      <c r="AI7" s="25">
        <v>45</v>
      </c>
      <c r="AJ7" s="25"/>
      <c r="AK7" s="25">
        <v>37</v>
      </c>
      <c r="AL7" s="25"/>
      <c r="AM7" s="25">
        <v>38</v>
      </c>
      <c r="AN7" s="25"/>
      <c r="AO7" s="25">
        <v>37</v>
      </c>
      <c r="AP7" s="25"/>
      <c r="AQ7" s="25">
        <v>47</v>
      </c>
      <c r="AR7" s="25">
        <v>43</v>
      </c>
      <c r="AS7" s="25">
        <v>37</v>
      </c>
      <c r="AT7" s="25">
        <v>34</v>
      </c>
      <c r="AU7" s="25"/>
      <c r="AV7" s="5">
        <v>44</v>
      </c>
    </row>
    <row r="8" spans="1:48" s="7" customFormat="1" ht="13.5" customHeight="1">
      <c r="A8" s="1">
        <v>6</v>
      </c>
      <c r="B8" s="5">
        <f t="shared" si="0"/>
        <v>964</v>
      </c>
      <c r="C8" s="6">
        <f t="shared" si="1"/>
        <v>23</v>
      </c>
      <c r="D8" s="6">
        <f t="shared" si="2"/>
        <v>674</v>
      </c>
      <c r="E8" s="6">
        <f t="shared" si="3"/>
        <v>120</v>
      </c>
      <c r="F8" s="16">
        <f t="shared" si="4"/>
        <v>794</v>
      </c>
      <c r="G8" s="22" t="s">
        <v>74</v>
      </c>
      <c r="H8" s="22" t="s">
        <v>69</v>
      </c>
      <c r="I8" s="22">
        <v>1957</v>
      </c>
      <c r="J8" s="22" t="s">
        <v>154</v>
      </c>
      <c r="K8" s="1">
        <v>37</v>
      </c>
      <c r="L8" s="2">
        <v>37</v>
      </c>
      <c r="M8" s="1"/>
      <c r="N8" s="2"/>
      <c r="O8" s="2">
        <v>25</v>
      </c>
      <c r="P8" s="1"/>
      <c r="Q8" s="1">
        <v>39</v>
      </c>
      <c r="R8" s="1"/>
      <c r="S8" s="1">
        <v>40</v>
      </c>
      <c r="T8" s="1"/>
      <c r="U8" s="1">
        <v>40</v>
      </c>
      <c r="V8" s="1"/>
      <c r="W8" s="1"/>
      <c r="X8" s="1"/>
      <c r="Y8" s="1"/>
      <c r="Z8" s="1">
        <v>44</v>
      </c>
      <c r="AA8" s="2">
        <v>41</v>
      </c>
      <c r="AB8" s="1"/>
      <c r="AC8" s="2">
        <v>48</v>
      </c>
      <c r="AD8" s="2">
        <v>36</v>
      </c>
      <c r="AE8" s="1"/>
      <c r="AF8" s="1">
        <v>40</v>
      </c>
      <c r="AG8" s="1"/>
      <c r="AH8" s="1">
        <v>47</v>
      </c>
      <c r="AI8" s="1"/>
      <c r="AJ8" s="2">
        <v>48</v>
      </c>
      <c r="AK8" s="1"/>
      <c r="AL8" s="1">
        <v>46</v>
      </c>
      <c r="AM8" s="1">
        <v>44</v>
      </c>
      <c r="AN8" s="1">
        <v>45</v>
      </c>
      <c r="AO8" s="1">
        <v>44</v>
      </c>
      <c r="AP8" s="1"/>
      <c r="AQ8" s="2">
        <v>47</v>
      </c>
      <c r="AR8" s="1">
        <v>46</v>
      </c>
      <c r="AS8" s="1">
        <v>44</v>
      </c>
      <c r="AT8" s="1">
        <v>36</v>
      </c>
      <c r="AU8" s="1">
        <v>47</v>
      </c>
      <c r="AV8" s="6">
        <v>43</v>
      </c>
    </row>
    <row r="9" spans="1:48" s="7" customFormat="1" ht="13.5" customHeight="1">
      <c r="A9" s="1">
        <v>7</v>
      </c>
      <c r="B9" s="5">
        <f t="shared" si="0"/>
        <v>765</v>
      </c>
      <c r="C9" s="6">
        <f t="shared" si="1"/>
        <v>17</v>
      </c>
      <c r="D9" s="6">
        <f t="shared" si="2"/>
        <v>692</v>
      </c>
      <c r="E9" s="6">
        <f t="shared" si="3"/>
        <v>40</v>
      </c>
      <c r="F9" s="16">
        <f t="shared" si="4"/>
        <v>732</v>
      </c>
      <c r="G9" s="22" t="s">
        <v>63</v>
      </c>
      <c r="H9" s="22" t="s">
        <v>64</v>
      </c>
      <c r="I9" s="22">
        <v>1959</v>
      </c>
      <c r="J9" s="22" t="s">
        <v>65</v>
      </c>
      <c r="K9" s="1">
        <v>45</v>
      </c>
      <c r="L9" s="1">
        <v>50</v>
      </c>
      <c r="M9" s="1"/>
      <c r="N9" s="1">
        <v>40</v>
      </c>
      <c r="O9" s="2">
        <v>34</v>
      </c>
      <c r="P9" s="1"/>
      <c r="Q9" s="1"/>
      <c r="R9" s="1">
        <v>45</v>
      </c>
      <c r="S9" s="1"/>
      <c r="T9" s="3"/>
      <c r="U9" s="1">
        <v>45</v>
      </c>
      <c r="V9" s="1">
        <v>47</v>
      </c>
      <c r="W9" s="2"/>
      <c r="X9" s="2">
        <v>48</v>
      </c>
      <c r="Y9" s="2"/>
      <c r="Z9" s="1">
        <v>49</v>
      </c>
      <c r="AA9" s="1"/>
      <c r="AB9" s="1"/>
      <c r="AC9" s="2">
        <v>49</v>
      </c>
      <c r="AD9" s="2">
        <v>42</v>
      </c>
      <c r="AE9" s="1"/>
      <c r="AF9" s="1"/>
      <c r="AG9" s="1">
        <v>39</v>
      </c>
      <c r="AH9" s="1"/>
      <c r="AI9" s="2">
        <v>50</v>
      </c>
      <c r="AJ9" s="2">
        <v>49</v>
      </c>
      <c r="AK9" s="1">
        <v>45</v>
      </c>
      <c r="AL9" s="1"/>
      <c r="AM9" s="1"/>
      <c r="AN9" s="1"/>
      <c r="AO9" s="1"/>
      <c r="AP9" s="1"/>
      <c r="AQ9" s="1"/>
      <c r="AR9" s="1"/>
      <c r="AS9" s="1">
        <v>46</v>
      </c>
      <c r="AT9" s="1"/>
      <c r="AU9" s="1"/>
      <c r="AV9" s="6">
        <v>42</v>
      </c>
    </row>
    <row r="10" spans="1:48" s="7" customFormat="1" ht="13.5" customHeight="1">
      <c r="A10" s="1">
        <v>8</v>
      </c>
      <c r="B10" s="5">
        <f t="shared" si="0"/>
        <v>811</v>
      </c>
      <c r="C10" s="6">
        <f t="shared" si="1"/>
        <v>22</v>
      </c>
      <c r="D10" s="6">
        <f t="shared" si="2"/>
        <v>606</v>
      </c>
      <c r="E10" s="6">
        <f t="shared" si="3"/>
        <v>120</v>
      </c>
      <c r="F10" s="16">
        <f t="shared" si="4"/>
        <v>726</v>
      </c>
      <c r="G10" s="22" t="s">
        <v>127</v>
      </c>
      <c r="H10" s="22" t="s">
        <v>128</v>
      </c>
      <c r="I10" s="22">
        <v>1955</v>
      </c>
      <c r="J10" s="22" t="s">
        <v>129</v>
      </c>
      <c r="K10" s="25"/>
      <c r="L10" s="8"/>
      <c r="M10" s="2">
        <v>45</v>
      </c>
      <c r="N10" s="25"/>
      <c r="O10" s="8">
        <v>10</v>
      </c>
      <c r="P10" s="8">
        <v>32</v>
      </c>
      <c r="Q10" s="25">
        <v>34</v>
      </c>
      <c r="R10" s="25">
        <v>37</v>
      </c>
      <c r="S10" s="25"/>
      <c r="T10" s="25"/>
      <c r="U10" s="25">
        <v>32</v>
      </c>
      <c r="V10" s="25">
        <v>37</v>
      </c>
      <c r="W10" s="25"/>
      <c r="X10" s="8">
        <v>41</v>
      </c>
      <c r="Y10" s="25"/>
      <c r="Z10" s="25">
        <v>32</v>
      </c>
      <c r="AA10" s="25"/>
      <c r="AB10" s="8">
        <v>43</v>
      </c>
      <c r="AC10" s="8">
        <v>45</v>
      </c>
      <c r="AD10" s="8">
        <v>33</v>
      </c>
      <c r="AE10" s="25"/>
      <c r="AF10" s="25"/>
      <c r="AG10" s="25"/>
      <c r="AH10" s="25"/>
      <c r="AI10" s="25">
        <v>44</v>
      </c>
      <c r="AJ10" s="25"/>
      <c r="AK10" s="25">
        <v>34</v>
      </c>
      <c r="AL10" s="25">
        <v>40</v>
      </c>
      <c r="AM10" s="25">
        <v>37</v>
      </c>
      <c r="AN10" s="25"/>
      <c r="AO10" s="25">
        <v>35</v>
      </c>
      <c r="AP10" s="25"/>
      <c r="AQ10" s="25">
        <v>43</v>
      </c>
      <c r="AR10" s="25">
        <v>44</v>
      </c>
      <c r="AS10" s="25">
        <v>38</v>
      </c>
      <c r="AT10" s="25">
        <v>32</v>
      </c>
      <c r="AU10" s="25">
        <v>43</v>
      </c>
      <c r="AV10" s="5"/>
    </row>
    <row r="11" spans="1:48" s="7" customFormat="1" ht="13.5" customHeight="1">
      <c r="A11" s="1">
        <v>9</v>
      </c>
      <c r="B11" s="5">
        <f t="shared" si="0"/>
        <v>717</v>
      </c>
      <c r="C11" s="6">
        <f t="shared" si="1"/>
        <v>18</v>
      </c>
      <c r="D11" s="6">
        <f t="shared" si="2"/>
        <v>625</v>
      </c>
      <c r="E11" s="6">
        <f t="shared" si="3"/>
        <v>60</v>
      </c>
      <c r="F11" s="16">
        <f t="shared" si="4"/>
        <v>685</v>
      </c>
      <c r="G11" s="23" t="s">
        <v>105</v>
      </c>
      <c r="H11" s="23" t="s">
        <v>120</v>
      </c>
      <c r="I11" s="23">
        <v>1959</v>
      </c>
      <c r="J11" s="23" t="s">
        <v>121</v>
      </c>
      <c r="K11" s="25"/>
      <c r="L11" s="25">
        <v>41</v>
      </c>
      <c r="M11" s="25"/>
      <c r="N11" s="25">
        <v>27</v>
      </c>
      <c r="O11" s="25"/>
      <c r="P11" s="8">
        <v>38</v>
      </c>
      <c r="Q11" s="25"/>
      <c r="R11" s="25"/>
      <c r="S11" s="25"/>
      <c r="T11" s="25">
        <v>32</v>
      </c>
      <c r="U11" s="25"/>
      <c r="V11" s="25">
        <v>39</v>
      </c>
      <c r="W11" s="25">
        <v>45</v>
      </c>
      <c r="X11" s="8">
        <v>45</v>
      </c>
      <c r="Y11" s="25"/>
      <c r="Z11" s="25">
        <v>38</v>
      </c>
      <c r="AA11" s="25"/>
      <c r="AB11" s="2">
        <v>44</v>
      </c>
      <c r="AC11" s="2">
        <v>46</v>
      </c>
      <c r="AD11" s="25"/>
      <c r="AE11" s="2"/>
      <c r="AF11" s="25"/>
      <c r="AG11" s="25"/>
      <c r="AH11" s="25"/>
      <c r="AI11" s="25"/>
      <c r="AJ11" s="25"/>
      <c r="AK11" s="25">
        <v>36</v>
      </c>
      <c r="AL11" s="25">
        <v>43</v>
      </c>
      <c r="AM11" s="25"/>
      <c r="AN11" s="25">
        <v>42</v>
      </c>
      <c r="AO11" s="25">
        <v>39</v>
      </c>
      <c r="AP11" s="25">
        <v>46</v>
      </c>
      <c r="AQ11" s="25"/>
      <c r="AR11" s="25">
        <v>45</v>
      </c>
      <c r="AS11" s="25"/>
      <c r="AT11" s="25">
        <v>33</v>
      </c>
      <c r="AU11" s="1"/>
      <c r="AV11" s="6">
        <v>38</v>
      </c>
    </row>
    <row r="12" spans="1:48" s="7" customFormat="1" ht="13.5" customHeight="1">
      <c r="A12" s="1">
        <v>10</v>
      </c>
      <c r="B12" s="5">
        <f t="shared" si="0"/>
        <v>647</v>
      </c>
      <c r="C12" s="6">
        <f t="shared" si="1"/>
        <v>14</v>
      </c>
      <c r="D12" s="6">
        <f t="shared" si="2"/>
        <v>647</v>
      </c>
      <c r="E12" s="6">
        <f t="shared" si="3"/>
        <v>0</v>
      </c>
      <c r="F12" s="16">
        <f t="shared" si="4"/>
        <v>647</v>
      </c>
      <c r="G12" s="22" t="s">
        <v>94</v>
      </c>
      <c r="H12" s="22" t="s">
        <v>95</v>
      </c>
      <c r="I12" s="22">
        <v>1957</v>
      </c>
      <c r="J12" s="22" t="s">
        <v>89</v>
      </c>
      <c r="K12" s="2">
        <v>44</v>
      </c>
      <c r="L12" s="1"/>
      <c r="M12" s="1"/>
      <c r="N12" s="1"/>
      <c r="O12" s="2">
        <v>41</v>
      </c>
      <c r="P12" s="2">
        <v>47</v>
      </c>
      <c r="Q12" s="1">
        <v>47</v>
      </c>
      <c r="R12" s="1"/>
      <c r="S12" s="1">
        <v>47</v>
      </c>
      <c r="T12" s="1"/>
      <c r="U12" s="1"/>
      <c r="V12" s="2"/>
      <c r="W12" s="2"/>
      <c r="X12" s="2">
        <v>48</v>
      </c>
      <c r="Y12" s="1"/>
      <c r="Z12" s="1">
        <v>48</v>
      </c>
      <c r="AA12" s="1"/>
      <c r="AB12" s="3">
        <v>48</v>
      </c>
      <c r="AC12" s="2">
        <v>48</v>
      </c>
      <c r="AD12" s="2">
        <v>44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>
        <v>47</v>
      </c>
      <c r="AP12" s="1"/>
      <c r="AQ12" s="1"/>
      <c r="AR12" s="1"/>
      <c r="AS12" s="1">
        <v>48</v>
      </c>
      <c r="AT12" s="1">
        <v>45</v>
      </c>
      <c r="AU12" s="1"/>
      <c r="AV12" s="6">
        <v>45</v>
      </c>
    </row>
    <row r="13" spans="1:48" s="7" customFormat="1" ht="13.5" customHeight="1">
      <c r="A13" s="1">
        <v>11</v>
      </c>
      <c r="B13" s="5">
        <f t="shared" si="0"/>
        <v>598</v>
      </c>
      <c r="C13" s="6">
        <f t="shared" si="1"/>
        <v>14</v>
      </c>
      <c r="D13" s="6">
        <f t="shared" si="2"/>
        <v>598</v>
      </c>
      <c r="E13" s="6">
        <f t="shared" si="3"/>
        <v>0</v>
      </c>
      <c r="F13" s="16">
        <f t="shared" si="4"/>
        <v>598</v>
      </c>
      <c r="G13" s="22" t="s">
        <v>96</v>
      </c>
      <c r="H13" s="22" t="s">
        <v>97</v>
      </c>
      <c r="I13" s="22">
        <v>1959</v>
      </c>
      <c r="J13" s="22" t="s">
        <v>98</v>
      </c>
      <c r="K13" s="2">
        <v>43</v>
      </c>
      <c r="L13" s="2">
        <v>39</v>
      </c>
      <c r="M13" s="2"/>
      <c r="N13" s="1"/>
      <c r="O13" s="1"/>
      <c r="P13" s="2">
        <v>46</v>
      </c>
      <c r="Q13" s="1"/>
      <c r="R13" s="1"/>
      <c r="S13" s="1"/>
      <c r="T13" s="1"/>
      <c r="U13" s="1"/>
      <c r="V13" s="2">
        <v>43</v>
      </c>
      <c r="W13" s="1"/>
      <c r="X13" s="1"/>
      <c r="Y13" s="1"/>
      <c r="Z13" s="1"/>
      <c r="AA13" s="1"/>
      <c r="AB13" s="2">
        <v>47</v>
      </c>
      <c r="AC13" s="1"/>
      <c r="AD13" s="1">
        <v>48</v>
      </c>
      <c r="AE13" s="1">
        <v>43</v>
      </c>
      <c r="AF13" s="1"/>
      <c r="AG13" s="1">
        <v>32</v>
      </c>
      <c r="AH13" s="1">
        <v>46</v>
      </c>
      <c r="AI13" s="1"/>
      <c r="AJ13" s="1"/>
      <c r="AK13" s="1">
        <v>41</v>
      </c>
      <c r="AL13" s="2">
        <v>34</v>
      </c>
      <c r="AM13" s="1"/>
      <c r="AN13" s="1">
        <v>44</v>
      </c>
      <c r="AO13" s="1"/>
      <c r="AP13" s="1"/>
      <c r="AQ13" s="1"/>
      <c r="AR13" s="1"/>
      <c r="AS13" s="1">
        <v>46</v>
      </c>
      <c r="AT13" s="1"/>
      <c r="AU13" s="1">
        <v>46</v>
      </c>
      <c r="AV13" s="5"/>
    </row>
    <row r="14" spans="1:48" s="7" customFormat="1" ht="13.5" customHeight="1">
      <c r="A14" s="1">
        <v>12</v>
      </c>
      <c r="B14" s="5">
        <f t="shared" si="0"/>
        <v>595</v>
      </c>
      <c r="C14" s="6">
        <f t="shared" si="1"/>
        <v>12</v>
      </c>
      <c r="D14" s="6">
        <f t="shared" si="2"/>
        <v>595</v>
      </c>
      <c r="E14" s="6">
        <f t="shared" si="3"/>
        <v>0</v>
      </c>
      <c r="F14" s="16">
        <f t="shared" si="4"/>
        <v>595</v>
      </c>
      <c r="G14" s="22" t="s">
        <v>122</v>
      </c>
      <c r="H14" s="22" t="s">
        <v>123</v>
      </c>
      <c r="I14" s="22">
        <v>1956</v>
      </c>
      <c r="J14" s="22" t="s">
        <v>124</v>
      </c>
      <c r="K14" s="25"/>
      <c r="L14" s="8"/>
      <c r="M14" s="8">
        <v>50</v>
      </c>
      <c r="N14" s="25"/>
      <c r="O14" s="25"/>
      <c r="P14" s="8">
        <v>48</v>
      </c>
      <c r="Q14" s="25">
        <v>50</v>
      </c>
      <c r="R14" s="25"/>
      <c r="S14" s="25">
        <v>50</v>
      </c>
      <c r="T14" s="25">
        <v>48</v>
      </c>
      <c r="U14" s="25"/>
      <c r="V14" s="25">
        <v>50</v>
      </c>
      <c r="W14" s="25"/>
      <c r="X14" s="8">
        <v>50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>
        <v>49</v>
      </c>
      <c r="AN14" s="25">
        <v>50</v>
      </c>
      <c r="AO14" s="25"/>
      <c r="AP14" s="25"/>
      <c r="AQ14" s="25"/>
      <c r="AR14" s="25"/>
      <c r="AS14" s="25">
        <v>50</v>
      </c>
      <c r="AT14" s="25"/>
      <c r="AU14" s="1">
        <v>50</v>
      </c>
      <c r="AV14" s="6">
        <v>50</v>
      </c>
    </row>
    <row r="15" spans="1:47" s="7" customFormat="1" ht="13.5" customHeight="1">
      <c r="A15" s="1">
        <v>13</v>
      </c>
      <c r="B15" s="5">
        <f t="shared" si="0"/>
        <v>517</v>
      </c>
      <c r="C15" s="6">
        <f t="shared" si="1"/>
        <v>11</v>
      </c>
      <c r="D15" s="6">
        <f t="shared" si="2"/>
        <v>517</v>
      </c>
      <c r="E15" s="6">
        <f t="shared" si="3"/>
        <v>0</v>
      </c>
      <c r="F15" s="16">
        <f t="shared" si="4"/>
        <v>517</v>
      </c>
      <c r="G15" s="22" t="s">
        <v>60</v>
      </c>
      <c r="H15" s="22" t="s">
        <v>61</v>
      </c>
      <c r="I15" s="22">
        <v>1955</v>
      </c>
      <c r="J15" s="22" t="s">
        <v>62</v>
      </c>
      <c r="K15" s="1">
        <v>46</v>
      </c>
      <c r="L15" s="2"/>
      <c r="M15" s="1"/>
      <c r="N15" s="1"/>
      <c r="O15" s="2">
        <v>39</v>
      </c>
      <c r="P15" s="2"/>
      <c r="Q15" s="1"/>
      <c r="R15" s="1"/>
      <c r="S15" s="1"/>
      <c r="T15" s="3"/>
      <c r="U15" s="1"/>
      <c r="V15" s="2">
        <v>49</v>
      </c>
      <c r="W15" s="1"/>
      <c r="X15" s="2">
        <v>49</v>
      </c>
      <c r="Y15" s="2"/>
      <c r="Z15" s="3">
        <v>49</v>
      </c>
      <c r="AA15" s="1"/>
      <c r="AB15" s="2">
        <v>50</v>
      </c>
      <c r="AC15" s="1"/>
      <c r="AD15" s="2">
        <v>46</v>
      </c>
      <c r="AE15" s="1">
        <v>48</v>
      </c>
      <c r="AF15" s="1"/>
      <c r="AG15" s="1"/>
      <c r="AH15" s="1"/>
      <c r="AI15" s="1"/>
      <c r="AJ15" s="1"/>
      <c r="AK15" s="1">
        <v>48</v>
      </c>
      <c r="AL15" s="1"/>
      <c r="AM15" s="1">
        <v>45</v>
      </c>
      <c r="AN15" s="1">
        <v>48</v>
      </c>
      <c r="AO15" s="1"/>
      <c r="AP15" s="1"/>
      <c r="AQ15" s="1"/>
      <c r="AR15" s="1"/>
      <c r="AS15" s="1"/>
      <c r="AT15" s="1"/>
      <c r="AU15" s="1"/>
    </row>
    <row r="16" spans="1:47" s="7" customFormat="1" ht="13.5" customHeight="1">
      <c r="A16" s="1">
        <v>14</v>
      </c>
      <c r="B16" s="5">
        <f t="shared" si="0"/>
        <v>415</v>
      </c>
      <c r="C16" s="6">
        <f t="shared" si="1"/>
        <v>11</v>
      </c>
      <c r="D16" s="6">
        <f t="shared" si="2"/>
        <v>415</v>
      </c>
      <c r="E16" s="6">
        <f t="shared" si="3"/>
        <v>0</v>
      </c>
      <c r="F16" s="16">
        <f t="shared" si="4"/>
        <v>415</v>
      </c>
      <c r="G16" s="22" t="s">
        <v>108</v>
      </c>
      <c r="H16" s="22" t="s">
        <v>109</v>
      </c>
      <c r="I16" s="22">
        <v>1955</v>
      </c>
      <c r="J16" s="22" t="s">
        <v>110</v>
      </c>
      <c r="K16" s="2">
        <v>34</v>
      </c>
      <c r="L16" s="2"/>
      <c r="M16" s="1"/>
      <c r="N16" s="1"/>
      <c r="O16" s="2">
        <v>20</v>
      </c>
      <c r="P16" s="2">
        <v>42</v>
      </c>
      <c r="Q16" s="1"/>
      <c r="R16" s="1">
        <v>40</v>
      </c>
      <c r="S16" s="1"/>
      <c r="T16" s="1">
        <v>38</v>
      </c>
      <c r="U16" s="1"/>
      <c r="V16" s="1"/>
      <c r="W16" s="1"/>
      <c r="X16" s="1"/>
      <c r="Y16" s="1"/>
      <c r="Z16" s="1"/>
      <c r="AA16" s="19">
        <v>43</v>
      </c>
      <c r="AB16" s="1">
        <v>46</v>
      </c>
      <c r="AC16" s="1"/>
      <c r="AD16" s="2">
        <v>37</v>
      </c>
      <c r="AE16" s="1"/>
      <c r="AF16" s="1">
        <v>42</v>
      </c>
      <c r="AG16" s="1">
        <v>33</v>
      </c>
      <c r="AH16" s="1"/>
      <c r="AI16" s="1"/>
      <c r="AJ16" s="1"/>
      <c r="AK16" s="1">
        <v>40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7" customFormat="1" ht="13.5" customHeight="1">
      <c r="A17" s="1"/>
      <c r="B17" s="5"/>
      <c r="C17" s="6"/>
      <c r="D17" s="6"/>
      <c r="E17" s="6"/>
      <c r="F17" s="16"/>
      <c r="G17" s="22"/>
      <c r="H17" s="22"/>
      <c r="I17" s="26"/>
      <c r="J17" s="26"/>
      <c r="K17" s="2"/>
      <c r="L17" s="2"/>
      <c r="M17" s="1"/>
      <c r="N17" s="1"/>
      <c r="O17" s="2"/>
      <c r="P17" s="2"/>
      <c r="Q17" s="1"/>
      <c r="R17" s="1"/>
      <c r="S17" s="1"/>
      <c r="T17" s="1"/>
      <c r="U17" s="1"/>
      <c r="V17" s="1"/>
      <c r="W17" s="1"/>
      <c r="X17" s="1"/>
      <c r="Y17" s="1"/>
      <c r="Z17" s="1"/>
      <c r="AA17" s="19"/>
      <c r="AB17" s="1"/>
      <c r="AC17" s="1"/>
      <c r="AD17" s="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7" customFormat="1" ht="13.5" customHeight="1">
      <c r="A18" s="1"/>
      <c r="B18" s="5"/>
      <c r="C18" s="6"/>
      <c r="D18" s="6"/>
      <c r="E18" s="6"/>
      <c r="F18" s="16"/>
      <c r="G18" s="22"/>
      <c r="H18" s="22"/>
      <c r="I18" s="26"/>
      <c r="J18" s="26"/>
      <c r="K18" s="2"/>
      <c r="L18" s="2"/>
      <c r="M18" s="1"/>
      <c r="N18" s="1"/>
      <c r="O18" s="2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  <c r="AA18" s="19"/>
      <c r="AB18" s="1"/>
      <c r="AC18" s="1"/>
      <c r="AD18" s="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8" s="7" customFormat="1" ht="13.5" customHeight="1">
      <c r="A19" s="1"/>
      <c r="B19" s="5">
        <f aca="true" t="shared" si="5" ref="B19:B43">SUM(K19:AV19)</f>
        <v>325</v>
      </c>
      <c r="C19" s="6">
        <f aca="true" t="shared" si="6" ref="C19:C43">COUNT(K19:AV19)</f>
        <v>8</v>
      </c>
      <c r="D19" s="6">
        <f aca="true" t="shared" si="7" ref="D19:D43"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325</v>
      </c>
      <c r="E19" s="6">
        <f aca="true" t="shared" si="8" ref="E19:E43">IF(COUNT(K19:AV19)&lt;22,IF(COUNT(K19:AV19)&gt;14,(COUNT(K19:AV19)-15),0)*20,120)</f>
        <v>0</v>
      </c>
      <c r="F19" s="16">
        <f aca="true" t="shared" si="9" ref="F19:F43">D19+E19</f>
        <v>325</v>
      </c>
      <c r="G19" s="26" t="s">
        <v>70</v>
      </c>
      <c r="H19" s="26" t="s">
        <v>143</v>
      </c>
      <c r="I19" s="26">
        <v>1955</v>
      </c>
      <c r="J19" s="26" t="s">
        <v>144</v>
      </c>
      <c r="K19" s="25">
        <v>39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>
        <v>42</v>
      </c>
      <c r="W19" s="25"/>
      <c r="X19" s="25"/>
      <c r="Y19" s="25"/>
      <c r="Z19" s="8">
        <v>46</v>
      </c>
      <c r="AA19" s="25"/>
      <c r="AB19" s="21">
        <v>44</v>
      </c>
      <c r="AC19" s="25"/>
      <c r="AD19" s="25"/>
      <c r="AE19" s="25"/>
      <c r="AF19" s="25"/>
      <c r="AG19" s="25">
        <v>26</v>
      </c>
      <c r="AH19" s="25">
        <v>42</v>
      </c>
      <c r="AI19" s="25"/>
      <c r="AJ19" s="25"/>
      <c r="AK19" s="25"/>
      <c r="AL19" s="25"/>
      <c r="AM19" s="25"/>
      <c r="AN19" s="25"/>
      <c r="AO19" s="25"/>
      <c r="AP19" s="25">
        <v>47</v>
      </c>
      <c r="AQ19" s="25"/>
      <c r="AR19" s="25"/>
      <c r="AS19" s="25"/>
      <c r="AT19" s="25"/>
      <c r="AU19" s="25">
        <v>39</v>
      </c>
      <c r="AV19" s="25"/>
    </row>
    <row r="20" spans="1:47" s="7" customFormat="1" ht="13.5" customHeight="1">
      <c r="A20" s="1"/>
      <c r="B20" s="5">
        <f t="shared" si="5"/>
        <v>339</v>
      </c>
      <c r="C20" s="6">
        <f t="shared" si="6"/>
        <v>7</v>
      </c>
      <c r="D20" s="6">
        <f t="shared" si="7"/>
        <v>339</v>
      </c>
      <c r="E20" s="6">
        <f t="shared" si="8"/>
        <v>0</v>
      </c>
      <c r="F20" s="16">
        <f t="shared" si="9"/>
        <v>339</v>
      </c>
      <c r="G20" s="26" t="s">
        <v>92</v>
      </c>
      <c r="H20" s="26" t="s">
        <v>93</v>
      </c>
      <c r="I20" s="26">
        <v>1956</v>
      </c>
      <c r="J20" s="26" t="s">
        <v>10</v>
      </c>
      <c r="K20" s="2">
        <v>47</v>
      </c>
      <c r="L20" s="25"/>
      <c r="M20" s="25"/>
      <c r="N20" s="25"/>
      <c r="O20" s="25"/>
      <c r="P20" s="25"/>
      <c r="Q20" s="25">
        <v>48</v>
      </c>
      <c r="R20" s="25"/>
      <c r="S20" s="25"/>
      <c r="T20" s="25"/>
      <c r="U20" s="25"/>
      <c r="V20" s="25"/>
      <c r="W20" s="25">
        <v>50</v>
      </c>
      <c r="X20" s="25"/>
      <c r="Y20" s="25"/>
      <c r="Z20" s="25"/>
      <c r="AA20" s="25">
        <v>49</v>
      </c>
      <c r="AB20" s="21">
        <v>49</v>
      </c>
      <c r="AC20" s="25"/>
      <c r="AD20" s="25"/>
      <c r="AE20" s="25"/>
      <c r="AF20" s="25"/>
      <c r="AG20" s="25"/>
      <c r="AH20" s="25"/>
      <c r="AI20" s="25"/>
      <c r="AJ20" s="25"/>
      <c r="AK20" s="25">
        <v>49</v>
      </c>
      <c r="AL20" s="25"/>
      <c r="AM20" s="25"/>
      <c r="AN20" s="25"/>
      <c r="AO20" s="25"/>
      <c r="AP20" s="25"/>
      <c r="AQ20" s="25"/>
      <c r="AR20" s="25"/>
      <c r="AS20" s="25"/>
      <c r="AT20" s="25">
        <v>47</v>
      </c>
      <c r="AU20" s="1"/>
    </row>
    <row r="21" spans="1:47" s="7" customFormat="1" ht="13.5" customHeight="1">
      <c r="A21" s="1"/>
      <c r="B21" s="5">
        <f t="shared" si="5"/>
        <v>324</v>
      </c>
      <c r="C21" s="6">
        <f t="shared" si="6"/>
        <v>7</v>
      </c>
      <c r="D21" s="6">
        <f t="shared" si="7"/>
        <v>324</v>
      </c>
      <c r="E21" s="6">
        <f t="shared" si="8"/>
        <v>0</v>
      </c>
      <c r="F21" s="16">
        <f t="shared" si="9"/>
        <v>324</v>
      </c>
      <c r="G21" s="26" t="s">
        <v>125</v>
      </c>
      <c r="H21" s="26" t="s">
        <v>83</v>
      </c>
      <c r="I21" s="26">
        <v>1957</v>
      </c>
      <c r="J21" s="26" t="s">
        <v>126</v>
      </c>
      <c r="K21" s="2"/>
      <c r="L21" s="1"/>
      <c r="M21" s="8">
        <v>48</v>
      </c>
      <c r="N21" s="1"/>
      <c r="O21" s="1"/>
      <c r="P21" s="1"/>
      <c r="Q21" s="1"/>
      <c r="R21" s="1"/>
      <c r="S21" s="1"/>
      <c r="T21" s="1"/>
      <c r="U21" s="1"/>
      <c r="V21" s="1"/>
      <c r="W21" s="1">
        <v>48</v>
      </c>
      <c r="X21" s="1"/>
      <c r="Y21" s="1"/>
      <c r="Z21" s="1"/>
      <c r="AA21" s="1"/>
      <c r="AB21" s="1"/>
      <c r="AC21" s="1"/>
      <c r="AD21" s="1"/>
      <c r="AE21" s="2">
        <v>44</v>
      </c>
      <c r="AF21" s="1"/>
      <c r="AG21" s="1"/>
      <c r="AH21" s="1"/>
      <c r="AI21" s="1"/>
      <c r="AJ21" s="1"/>
      <c r="AK21" s="1"/>
      <c r="AL21" s="1">
        <v>48</v>
      </c>
      <c r="AM21" s="1"/>
      <c r="AN21" s="1"/>
      <c r="AO21" s="1"/>
      <c r="AP21" s="1">
        <v>49</v>
      </c>
      <c r="AQ21" s="1"/>
      <c r="AR21" s="1"/>
      <c r="AS21" s="1"/>
      <c r="AT21" s="1">
        <v>40</v>
      </c>
      <c r="AU21" s="1">
        <v>47</v>
      </c>
    </row>
    <row r="22" spans="1:47" s="7" customFormat="1" ht="13.5" customHeight="1">
      <c r="A22" s="1"/>
      <c r="B22" s="5">
        <f t="shared" si="5"/>
        <v>311</v>
      </c>
      <c r="C22" s="6">
        <f t="shared" si="6"/>
        <v>7</v>
      </c>
      <c r="D22" s="6">
        <f t="shared" si="7"/>
        <v>311</v>
      </c>
      <c r="E22" s="6">
        <f t="shared" si="8"/>
        <v>0</v>
      </c>
      <c r="F22" s="16">
        <f t="shared" si="9"/>
        <v>311</v>
      </c>
      <c r="G22" s="26" t="s">
        <v>105</v>
      </c>
      <c r="H22" s="26" t="s">
        <v>106</v>
      </c>
      <c r="I22" s="26">
        <v>1956</v>
      </c>
      <c r="J22" s="26" t="s">
        <v>107</v>
      </c>
      <c r="K22" s="2">
        <v>35</v>
      </c>
      <c r="L22" s="1"/>
      <c r="M22" s="2">
        <v>47</v>
      </c>
      <c r="N22" s="2"/>
      <c r="O22" s="1"/>
      <c r="P22" s="2"/>
      <c r="Q22" s="1"/>
      <c r="R22" s="1"/>
      <c r="S22" s="1"/>
      <c r="T22" s="1"/>
      <c r="U22" s="1">
        <v>43</v>
      </c>
      <c r="V22" s="3"/>
      <c r="W22" s="1"/>
      <c r="X22" s="1"/>
      <c r="Y22" s="1">
        <v>50</v>
      </c>
      <c r="Z22" s="1"/>
      <c r="AA22" s="1"/>
      <c r="AB22" s="1"/>
      <c r="AC22" s="3">
        <v>46</v>
      </c>
      <c r="AD22" s="1"/>
      <c r="AE22" s="1"/>
      <c r="AF22" s="1"/>
      <c r="AG22" s="1"/>
      <c r="AH22" s="1"/>
      <c r="AI22" s="2">
        <v>48</v>
      </c>
      <c r="AJ22" s="1"/>
      <c r="AK22" s="1"/>
      <c r="AL22" s="2">
        <v>42</v>
      </c>
      <c r="AM22" s="1"/>
      <c r="AN22" s="1"/>
      <c r="AO22" s="1"/>
      <c r="AP22" s="1"/>
      <c r="AQ22" s="1"/>
      <c r="AR22" s="1"/>
      <c r="AS22" s="1"/>
      <c r="AT22" s="1"/>
      <c r="AU22" s="1"/>
    </row>
    <row r="23" spans="1:47" s="7" customFormat="1" ht="13.5" customHeight="1">
      <c r="A23" s="1"/>
      <c r="B23" s="5">
        <f t="shared" si="5"/>
        <v>279</v>
      </c>
      <c r="C23" s="6">
        <f t="shared" si="6"/>
        <v>7</v>
      </c>
      <c r="D23" s="6">
        <f t="shared" si="7"/>
        <v>279</v>
      </c>
      <c r="E23" s="6">
        <f t="shared" si="8"/>
        <v>0</v>
      </c>
      <c r="F23" s="16">
        <f t="shared" si="9"/>
        <v>279</v>
      </c>
      <c r="G23" s="4" t="s">
        <v>119</v>
      </c>
      <c r="H23" s="4" t="s">
        <v>117</v>
      </c>
      <c r="I23" s="4">
        <v>1957</v>
      </c>
      <c r="J23" s="4" t="s">
        <v>118</v>
      </c>
      <c r="K23" s="1"/>
      <c r="L23" s="25">
        <v>42</v>
      </c>
      <c r="M23" s="2"/>
      <c r="N23" s="1"/>
      <c r="O23" s="2">
        <v>24</v>
      </c>
      <c r="P23" s="2">
        <v>43</v>
      </c>
      <c r="Q23" s="1"/>
      <c r="R23" s="1"/>
      <c r="S23" s="1"/>
      <c r="T23" s="1"/>
      <c r="U23" s="1"/>
      <c r="V23" s="1"/>
      <c r="W23" s="1"/>
      <c r="X23" s="1"/>
      <c r="Y23" s="1"/>
      <c r="Z23" s="1">
        <v>45</v>
      </c>
      <c r="AA23" s="1">
        <v>40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>
        <v>46</v>
      </c>
      <c r="AR23" s="1"/>
      <c r="AS23" s="1">
        <v>39</v>
      </c>
      <c r="AT23" s="1"/>
      <c r="AU23" s="1"/>
    </row>
    <row r="24" spans="1:47" s="7" customFormat="1" ht="13.5" customHeight="1">
      <c r="A24" s="1"/>
      <c r="B24" s="5">
        <f t="shared" si="5"/>
        <v>254</v>
      </c>
      <c r="C24" s="6">
        <f t="shared" si="6"/>
        <v>7</v>
      </c>
      <c r="D24" s="6">
        <f t="shared" si="7"/>
        <v>254</v>
      </c>
      <c r="E24" s="6">
        <f t="shared" si="8"/>
        <v>0</v>
      </c>
      <c r="F24" s="16">
        <f t="shared" si="9"/>
        <v>254</v>
      </c>
      <c r="G24" s="26" t="s">
        <v>112</v>
      </c>
      <c r="H24" s="26" t="s">
        <v>113</v>
      </c>
      <c r="I24" s="26">
        <v>1957</v>
      </c>
      <c r="J24" s="26" t="s">
        <v>114</v>
      </c>
      <c r="K24" s="2">
        <v>30</v>
      </c>
      <c r="L24" s="8">
        <v>38</v>
      </c>
      <c r="M24" s="25"/>
      <c r="N24" s="25">
        <v>32</v>
      </c>
      <c r="O24" s="25"/>
      <c r="P24" s="25">
        <v>48</v>
      </c>
      <c r="Q24" s="25"/>
      <c r="R24" s="25"/>
      <c r="S24" s="25"/>
      <c r="T24" s="25"/>
      <c r="U24" s="25">
        <v>31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>
        <v>31</v>
      </c>
      <c r="AH24" s="25"/>
      <c r="AI24" s="25"/>
      <c r="AJ24" s="8"/>
      <c r="AK24" s="25"/>
      <c r="AL24" s="25"/>
      <c r="AM24" s="25"/>
      <c r="AN24" s="25"/>
      <c r="AO24" s="25"/>
      <c r="AP24" s="25"/>
      <c r="AQ24" s="8">
        <v>44</v>
      </c>
      <c r="AR24" s="25"/>
      <c r="AS24" s="25"/>
      <c r="AT24" s="25"/>
      <c r="AU24" s="1"/>
    </row>
    <row r="25" spans="1:47" s="7" customFormat="1" ht="13.5" customHeight="1">
      <c r="A25" s="1"/>
      <c r="B25" s="5">
        <f t="shared" si="5"/>
        <v>288</v>
      </c>
      <c r="C25" s="6">
        <f t="shared" si="6"/>
        <v>6</v>
      </c>
      <c r="D25" s="6">
        <f t="shared" si="7"/>
        <v>288</v>
      </c>
      <c r="E25" s="6">
        <f t="shared" si="8"/>
        <v>0</v>
      </c>
      <c r="F25" s="16">
        <f t="shared" si="9"/>
        <v>288</v>
      </c>
      <c r="G25" s="26" t="s">
        <v>57</v>
      </c>
      <c r="H25" s="26" t="s">
        <v>58</v>
      </c>
      <c r="I25" s="26">
        <v>1957</v>
      </c>
      <c r="J25" s="26" t="s">
        <v>59</v>
      </c>
      <c r="K25" s="1">
        <v>47</v>
      </c>
      <c r="L25" s="25"/>
      <c r="M25" s="8">
        <v>49</v>
      </c>
      <c r="N25" s="25"/>
      <c r="O25" s="25">
        <v>49</v>
      </c>
      <c r="P25" s="25"/>
      <c r="Q25" s="25"/>
      <c r="R25" s="25"/>
      <c r="S25" s="25">
        <v>48</v>
      </c>
      <c r="T25" s="25"/>
      <c r="U25" s="25"/>
      <c r="V25" s="25"/>
      <c r="W25" s="25"/>
      <c r="X25" s="25"/>
      <c r="Y25" s="25"/>
      <c r="Z25" s="25"/>
      <c r="AA25" s="25"/>
      <c r="AB25" s="25"/>
      <c r="AC25" s="8"/>
      <c r="AD25" s="25"/>
      <c r="AE25" s="25"/>
      <c r="AF25" s="25"/>
      <c r="AG25" s="25">
        <v>48</v>
      </c>
      <c r="AH25" s="25"/>
      <c r="AI25" s="25"/>
      <c r="AJ25" s="25"/>
      <c r="AK25" s="25"/>
      <c r="AL25" s="25"/>
      <c r="AM25" s="25">
        <v>47</v>
      </c>
      <c r="AN25" s="25"/>
      <c r="AO25" s="25"/>
      <c r="AP25" s="25"/>
      <c r="AQ25" s="25"/>
      <c r="AR25" s="25"/>
      <c r="AS25" s="25"/>
      <c r="AT25" s="25"/>
      <c r="AU25" s="1"/>
    </row>
    <row r="26" spans="1:48" s="7" customFormat="1" ht="13.5" customHeight="1">
      <c r="A26" s="1"/>
      <c r="B26" s="5">
        <f t="shared" si="5"/>
        <v>271</v>
      </c>
      <c r="C26" s="6">
        <f t="shared" si="6"/>
        <v>6</v>
      </c>
      <c r="D26" s="6">
        <f t="shared" si="7"/>
        <v>271</v>
      </c>
      <c r="E26" s="6">
        <f t="shared" si="8"/>
        <v>0</v>
      </c>
      <c r="F26" s="16">
        <f t="shared" si="9"/>
        <v>271</v>
      </c>
      <c r="G26" s="26" t="s">
        <v>131</v>
      </c>
      <c r="H26" s="26" t="s">
        <v>132</v>
      </c>
      <c r="I26" s="33">
        <v>20455</v>
      </c>
      <c r="J26" s="34" t="s">
        <v>130</v>
      </c>
      <c r="K26" s="25"/>
      <c r="L26" s="25"/>
      <c r="M26" s="25"/>
      <c r="N26" s="25"/>
      <c r="O26" s="8">
        <v>36</v>
      </c>
      <c r="P26" s="25"/>
      <c r="Q26" s="25"/>
      <c r="R26" s="25">
        <v>46</v>
      </c>
      <c r="S26" s="25"/>
      <c r="T26" s="25"/>
      <c r="U26" s="25"/>
      <c r="V26" s="25"/>
      <c r="W26" s="25">
        <v>50</v>
      </c>
      <c r="X26" s="25"/>
      <c r="Y26" s="25"/>
      <c r="Z26" s="25"/>
      <c r="AA26" s="25">
        <v>46</v>
      </c>
      <c r="AB26" s="25">
        <v>49</v>
      </c>
      <c r="AC26" s="25"/>
      <c r="AD26" s="25"/>
      <c r="AE26" s="25"/>
      <c r="AF26" s="25"/>
      <c r="AG26" s="25"/>
      <c r="AH26" s="25"/>
      <c r="AI26" s="25"/>
      <c r="AJ26" s="8"/>
      <c r="AK26" s="25"/>
      <c r="AL26" s="25"/>
      <c r="AM26" s="25"/>
      <c r="AN26" s="25"/>
      <c r="AO26" s="25"/>
      <c r="AP26" s="25"/>
      <c r="AQ26" s="25"/>
      <c r="AR26" s="25"/>
      <c r="AS26" s="25"/>
      <c r="AT26" s="25">
        <v>44</v>
      </c>
      <c r="AU26" s="25"/>
      <c r="AV26" s="25"/>
    </row>
    <row r="27" spans="1:47" s="7" customFormat="1" ht="13.5" customHeight="1">
      <c r="A27" s="1"/>
      <c r="B27" s="5">
        <f t="shared" si="5"/>
        <v>266</v>
      </c>
      <c r="C27" s="6">
        <f t="shared" si="6"/>
        <v>6</v>
      </c>
      <c r="D27" s="6">
        <f t="shared" si="7"/>
        <v>266</v>
      </c>
      <c r="E27" s="6">
        <f t="shared" si="8"/>
        <v>0</v>
      </c>
      <c r="F27" s="16">
        <f t="shared" si="9"/>
        <v>266</v>
      </c>
      <c r="G27" s="26" t="s">
        <v>102</v>
      </c>
      <c r="H27" s="26" t="s">
        <v>103</v>
      </c>
      <c r="I27" s="26">
        <v>1955</v>
      </c>
      <c r="J27" s="26" t="s">
        <v>23</v>
      </c>
      <c r="K27" s="2">
        <v>40</v>
      </c>
      <c r="L27" s="25">
        <v>45</v>
      </c>
      <c r="M27" s="25"/>
      <c r="N27" s="25"/>
      <c r="O27" s="25"/>
      <c r="P27" s="25"/>
      <c r="Q27" s="25"/>
      <c r="R27" s="25"/>
      <c r="S27" s="25"/>
      <c r="T27" s="25"/>
      <c r="U27" s="8">
        <v>44</v>
      </c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>
        <v>44</v>
      </c>
      <c r="AH27" s="25"/>
      <c r="AI27" s="25"/>
      <c r="AJ27" s="8"/>
      <c r="AK27" s="25"/>
      <c r="AL27" s="25"/>
      <c r="AM27" s="25"/>
      <c r="AN27" s="25"/>
      <c r="AO27" s="25"/>
      <c r="AP27" s="25"/>
      <c r="AQ27" s="25"/>
      <c r="AR27" s="25"/>
      <c r="AS27" s="25">
        <v>47</v>
      </c>
      <c r="AT27" s="25"/>
      <c r="AU27" s="1">
        <v>46</v>
      </c>
    </row>
    <row r="28" spans="1:48" s="7" customFormat="1" ht="13.5" customHeight="1">
      <c r="A28" s="1"/>
      <c r="B28" s="5">
        <f t="shared" si="5"/>
        <v>249</v>
      </c>
      <c r="C28" s="6">
        <f t="shared" si="6"/>
        <v>6</v>
      </c>
      <c r="D28" s="6">
        <f t="shared" si="7"/>
        <v>249</v>
      </c>
      <c r="E28" s="6">
        <f t="shared" si="8"/>
        <v>0</v>
      </c>
      <c r="F28" s="16">
        <f t="shared" si="9"/>
        <v>249</v>
      </c>
      <c r="G28" s="26" t="s">
        <v>136</v>
      </c>
      <c r="H28" s="26" t="s">
        <v>100</v>
      </c>
      <c r="I28" s="27">
        <v>1956</v>
      </c>
      <c r="J28" s="27" t="s">
        <v>137</v>
      </c>
      <c r="K28" s="25"/>
      <c r="L28" s="25"/>
      <c r="M28" s="25"/>
      <c r="N28" s="25"/>
      <c r="O28" s="8"/>
      <c r="P28" s="8">
        <v>45</v>
      </c>
      <c r="Q28" s="25"/>
      <c r="R28" s="25"/>
      <c r="S28" s="25">
        <v>42</v>
      </c>
      <c r="T28" s="25">
        <v>31</v>
      </c>
      <c r="U28" s="25"/>
      <c r="V28" s="25">
        <v>44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>
        <v>42</v>
      </c>
      <c r="AP28" s="25"/>
      <c r="AQ28" s="25"/>
      <c r="AR28" s="25"/>
      <c r="AS28" s="25"/>
      <c r="AT28" s="25"/>
      <c r="AU28" s="25">
        <v>45</v>
      </c>
      <c r="AV28" s="25"/>
    </row>
    <row r="29" spans="1:47" s="7" customFormat="1" ht="13.5" customHeight="1">
      <c r="A29" s="1"/>
      <c r="B29" s="5">
        <f t="shared" si="5"/>
        <v>248</v>
      </c>
      <c r="C29" s="6">
        <f t="shared" si="6"/>
        <v>5</v>
      </c>
      <c r="D29" s="6">
        <f t="shared" si="7"/>
        <v>248</v>
      </c>
      <c r="E29" s="6">
        <f t="shared" si="8"/>
        <v>0</v>
      </c>
      <c r="F29" s="16">
        <f t="shared" si="9"/>
        <v>248</v>
      </c>
      <c r="G29" s="26" t="s">
        <v>51</v>
      </c>
      <c r="H29" s="26" t="s">
        <v>52</v>
      </c>
      <c r="I29" s="26">
        <v>1955</v>
      </c>
      <c r="J29" s="26" t="s">
        <v>53</v>
      </c>
      <c r="K29" s="1">
        <v>49</v>
      </c>
      <c r="L29" s="2"/>
      <c r="M29" s="1"/>
      <c r="N29" s="1"/>
      <c r="O29" s="2">
        <v>50</v>
      </c>
      <c r="P29" s="1"/>
      <c r="Q29" s="1"/>
      <c r="R29" s="1"/>
      <c r="S29" s="1"/>
      <c r="T29" s="1"/>
      <c r="U29" s="1"/>
      <c r="V29" s="2"/>
      <c r="W29" s="2"/>
      <c r="X29" s="1"/>
      <c r="Y29" s="1"/>
      <c r="Z29" s="2"/>
      <c r="AA29" s="1"/>
      <c r="AB29" s="1"/>
      <c r="AC29" s="1"/>
      <c r="AD29" s="1"/>
      <c r="AE29" s="1"/>
      <c r="AF29" s="1">
        <v>50</v>
      </c>
      <c r="AG29" s="1"/>
      <c r="AH29" s="1"/>
      <c r="AI29" s="1"/>
      <c r="AJ29" s="1"/>
      <c r="AK29" s="1">
        <v>50</v>
      </c>
      <c r="AL29" s="1"/>
      <c r="AM29" s="1"/>
      <c r="AN29" s="1"/>
      <c r="AO29" s="1"/>
      <c r="AP29" s="1"/>
      <c r="AQ29" s="1"/>
      <c r="AR29" s="1"/>
      <c r="AS29" s="1"/>
      <c r="AT29" s="1">
        <v>49</v>
      </c>
      <c r="AU29" s="1"/>
    </row>
    <row r="30" spans="1:48" s="7" customFormat="1" ht="13.5" customHeight="1">
      <c r="A30" s="1"/>
      <c r="B30" s="5">
        <f t="shared" si="5"/>
        <v>235</v>
      </c>
      <c r="C30" s="6">
        <f t="shared" si="6"/>
        <v>5</v>
      </c>
      <c r="D30" s="6">
        <f t="shared" si="7"/>
        <v>235</v>
      </c>
      <c r="E30" s="6">
        <f t="shared" si="8"/>
        <v>0</v>
      </c>
      <c r="F30" s="16">
        <f t="shared" si="9"/>
        <v>235</v>
      </c>
      <c r="G30" s="26" t="s">
        <v>153</v>
      </c>
      <c r="H30" s="26" t="s">
        <v>151</v>
      </c>
      <c r="I30" s="27">
        <v>1958</v>
      </c>
      <c r="J30" s="27" t="s">
        <v>152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>
        <v>47</v>
      </c>
      <c r="V30" s="25"/>
      <c r="W30" s="25"/>
      <c r="X30" s="25"/>
      <c r="Y30" s="25"/>
      <c r="Z30" s="25"/>
      <c r="AA30" s="25"/>
      <c r="AB30" s="25"/>
      <c r="AC30" s="25"/>
      <c r="AD30" s="8">
        <v>45</v>
      </c>
      <c r="AE30" s="25"/>
      <c r="AF30" s="25"/>
      <c r="AG30" s="25"/>
      <c r="AH30" s="25">
        <v>49</v>
      </c>
      <c r="AI30" s="25">
        <v>48</v>
      </c>
      <c r="AJ30" s="25"/>
      <c r="AK30" s="25"/>
      <c r="AL30" s="25"/>
      <c r="AM30" s="25"/>
      <c r="AN30" s="25"/>
      <c r="AO30" s="25">
        <v>46</v>
      </c>
      <c r="AP30" s="25"/>
      <c r="AQ30" s="25"/>
      <c r="AR30" s="25"/>
      <c r="AS30" s="25"/>
      <c r="AT30" s="25"/>
      <c r="AU30" s="25"/>
      <c r="AV30" s="25"/>
    </row>
    <row r="31" spans="1:48" s="7" customFormat="1" ht="13.5" customHeight="1">
      <c r="A31" s="1"/>
      <c r="B31" s="5">
        <f t="shared" si="5"/>
        <v>233</v>
      </c>
      <c r="C31" s="6">
        <f t="shared" si="6"/>
        <v>5</v>
      </c>
      <c r="D31" s="6">
        <f t="shared" si="7"/>
        <v>233</v>
      </c>
      <c r="E31" s="6">
        <f t="shared" si="8"/>
        <v>0</v>
      </c>
      <c r="F31" s="16">
        <f t="shared" si="9"/>
        <v>233</v>
      </c>
      <c r="G31" s="26" t="s">
        <v>116</v>
      </c>
      <c r="H31" s="26" t="s">
        <v>149</v>
      </c>
      <c r="I31" s="27">
        <v>1958</v>
      </c>
      <c r="J31" s="27" t="s">
        <v>150</v>
      </c>
      <c r="K31" s="25"/>
      <c r="L31" s="8">
        <v>48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>
        <v>50</v>
      </c>
      <c r="Y31" s="25"/>
      <c r="Z31" s="25"/>
      <c r="AA31" s="25"/>
      <c r="AB31" s="25"/>
      <c r="AC31" s="25"/>
      <c r="AD31" s="8">
        <v>47</v>
      </c>
      <c r="AE31" s="25"/>
      <c r="AF31" s="25"/>
      <c r="AG31" s="25">
        <v>41</v>
      </c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8">
        <v>47</v>
      </c>
    </row>
    <row r="32" spans="1:47" s="7" customFormat="1" ht="13.5" customHeight="1">
      <c r="A32" s="1"/>
      <c r="B32" s="5">
        <f t="shared" si="5"/>
        <v>223</v>
      </c>
      <c r="C32" s="6">
        <f t="shared" si="6"/>
        <v>5</v>
      </c>
      <c r="D32" s="6">
        <f t="shared" si="7"/>
        <v>223</v>
      </c>
      <c r="E32" s="6">
        <f t="shared" si="8"/>
        <v>0</v>
      </c>
      <c r="F32" s="16">
        <f t="shared" si="9"/>
        <v>223</v>
      </c>
      <c r="G32" s="26" t="s">
        <v>99</v>
      </c>
      <c r="H32" s="26" t="s">
        <v>100</v>
      </c>
      <c r="I32" s="26">
        <v>1958</v>
      </c>
      <c r="J32" s="26" t="s">
        <v>101</v>
      </c>
      <c r="K32" s="2">
        <v>41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>
        <v>47</v>
      </c>
      <c r="Y32" s="1"/>
      <c r="Z32" s="1"/>
      <c r="AA32" s="1"/>
      <c r="AB32" s="1"/>
      <c r="AC32" s="1"/>
      <c r="AD32" s="2">
        <v>38</v>
      </c>
      <c r="AE32" s="1"/>
      <c r="AF32" s="1"/>
      <c r="AG32" s="1"/>
      <c r="AH32" s="1"/>
      <c r="AI32" s="1"/>
      <c r="AJ32" s="19">
        <v>49</v>
      </c>
      <c r="AK32" s="1"/>
      <c r="AL32" s="1"/>
      <c r="AM32" s="1"/>
      <c r="AN32" s="1"/>
      <c r="AO32" s="1"/>
      <c r="AP32" s="1">
        <v>48</v>
      </c>
      <c r="AQ32" s="1"/>
      <c r="AR32" s="1"/>
      <c r="AS32" s="1"/>
      <c r="AT32" s="1"/>
      <c r="AU32" s="1"/>
    </row>
    <row r="33" spans="1:47" s="7" customFormat="1" ht="13.5" customHeight="1">
      <c r="A33" s="1"/>
      <c r="B33" s="5">
        <f t="shared" si="5"/>
        <v>196</v>
      </c>
      <c r="C33" s="6">
        <f t="shared" si="6"/>
        <v>5</v>
      </c>
      <c r="D33" s="6">
        <f t="shared" si="7"/>
        <v>196</v>
      </c>
      <c r="E33" s="6">
        <f t="shared" si="8"/>
        <v>0</v>
      </c>
      <c r="F33" s="16">
        <f t="shared" si="9"/>
        <v>196</v>
      </c>
      <c r="G33" s="26" t="s">
        <v>111</v>
      </c>
      <c r="H33" s="26" t="s">
        <v>104</v>
      </c>
      <c r="I33" s="26">
        <v>1955</v>
      </c>
      <c r="J33" s="26" t="s">
        <v>23</v>
      </c>
      <c r="K33" s="2">
        <v>33</v>
      </c>
      <c r="L33" s="25"/>
      <c r="M33" s="25"/>
      <c r="N33" s="25"/>
      <c r="O33" s="25"/>
      <c r="P33" s="25"/>
      <c r="Q33" s="25"/>
      <c r="R33" s="25"/>
      <c r="S33" s="25"/>
      <c r="T33" s="25">
        <v>36</v>
      </c>
      <c r="U33" s="25"/>
      <c r="V33" s="25"/>
      <c r="W33" s="25"/>
      <c r="X33" s="8">
        <v>44</v>
      </c>
      <c r="Y33" s="25"/>
      <c r="Z33" s="8"/>
      <c r="AA33" s="25"/>
      <c r="AB33" s="21">
        <v>43</v>
      </c>
      <c r="AC33" s="25"/>
      <c r="AD33" s="1"/>
      <c r="AE33" s="25"/>
      <c r="AF33" s="25"/>
      <c r="AG33" s="25"/>
      <c r="AH33" s="25"/>
      <c r="AI33" s="25"/>
      <c r="AJ33" s="8"/>
      <c r="AK33" s="25"/>
      <c r="AL33" s="25"/>
      <c r="AM33" s="25"/>
      <c r="AN33" s="25"/>
      <c r="AO33" s="25"/>
      <c r="AP33" s="25"/>
      <c r="AQ33" s="25"/>
      <c r="AR33" s="25"/>
      <c r="AS33" s="25">
        <v>40</v>
      </c>
      <c r="AT33" s="25"/>
      <c r="AU33" s="1"/>
    </row>
    <row r="34" spans="1:48" s="7" customFormat="1" ht="13.5" customHeight="1">
      <c r="A34" s="1"/>
      <c r="B34" s="5">
        <f t="shared" si="5"/>
        <v>193</v>
      </c>
      <c r="C34" s="6">
        <f t="shared" si="6"/>
        <v>5</v>
      </c>
      <c r="D34" s="6">
        <f t="shared" si="7"/>
        <v>193</v>
      </c>
      <c r="E34" s="6">
        <f t="shared" si="8"/>
        <v>0</v>
      </c>
      <c r="F34" s="16">
        <f t="shared" si="9"/>
        <v>193</v>
      </c>
      <c r="G34" s="26" t="s">
        <v>138</v>
      </c>
      <c r="H34" s="26" t="s">
        <v>139</v>
      </c>
      <c r="I34" s="27">
        <v>1958</v>
      </c>
      <c r="J34" s="27" t="s">
        <v>140</v>
      </c>
      <c r="K34" s="25"/>
      <c r="L34" s="25"/>
      <c r="M34" s="25"/>
      <c r="N34" s="25"/>
      <c r="O34" s="25"/>
      <c r="P34" s="8">
        <v>34</v>
      </c>
      <c r="Q34" s="25"/>
      <c r="R34" s="25"/>
      <c r="S34" s="25">
        <v>33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8">
        <v>45</v>
      </c>
      <c r="AJ34" s="25"/>
      <c r="AK34" s="25"/>
      <c r="AL34" s="25"/>
      <c r="AM34" s="25">
        <v>36</v>
      </c>
      <c r="AN34" s="25"/>
      <c r="AO34" s="25"/>
      <c r="AP34" s="25">
        <v>45</v>
      </c>
      <c r="AQ34" s="25"/>
      <c r="AR34" s="25"/>
      <c r="AS34" s="25"/>
      <c r="AT34" s="25"/>
      <c r="AU34" s="25"/>
      <c r="AV34" s="25"/>
    </row>
    <row r="35" spans="1:47" s="7" customFormat="1" ht="13.5" customHeight="1">
      <c r="A35" s="1"/>
      <c r="B35" s="5">
        <f t="shared" si="5"/>
        <v>159</v>
      </c>
      <c r="C35" s="6">
        <f t="shared" si="6"/>
        <v>5</v>
      </c>
      <c r="D35" s="6">
        <f t="shared" si="7"/>
        <v>159</v>
      </c>
      <c r="E35" s="6">
        <f t="shared" si="8"/>
        <v>0</v>
      </c>
      <c r="F35" s="16">
        <f t="shared" si="9"/>
        <v>159</v>
      </c>
      <c r="G35" s="26" t="s">
        <v>85</v>
      </c>
      <c r="H35" s="26" t="s">
        <v>86</v>
      </c>
      <c r="I35" s="26">
        <v>1955</v>
      </c>
      <c r="J35" s="26" t="s">
        <v>75</v>
      </c>
      <c r="K35" s="1">
        <v>31</v>
      </c>
      <c r="L35" s="2"/>
      <c r="M35" s="2"/>
      <c r="N35" s="1"/>
      <c r="O35" s="2">
        <v>15</v>
      </c>
      <c r="P35" s="1"/>
      <c r="Q35" s="1">
        <v>35</v>
      </c>
      <c r="R35" s="1"/>
      <c r="S35" s="1"/>
      <c r="T35" s="1"/>
      <c r="U35" s="1"/>
      <c r="V35" s="1"/>
      <c r="W35" s="1"/>
      <c r="X35" s="1"/>
      <c r="Y35" s="1"/>
      <c r="Z35" s="1">
        <v>40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>
        <v>38</v>
      </c>
      <c r="AP35" s="1"/>
      <c r="AQ35" s="1"/>
      <c r="AR35" s="1"/>
      <c r="AS35" s="1"/>
      <c r="AT35" s="1"/>
      <c r="AU35" s="1"/>
    </row>
    <row r="36" spans="1:47" s="7" customFormat="1" ht="13.5" customHeight="1">
      <c r="A36" s="1"/>
      <c r="B36" s="5">
        <f t="shared" si="5"/>
        <v>200</v>
      </c>
      <c r="C36" s="6">
        <f t="shared" si="6"/>
        <v>4</v>
      </c>
      <c r="D36" s="6">
        <f t="shared" si="7"/>
        <v>200</v>
      </c>
      <c r="E36" s="6">
        <f t="shared" si="8"/>
        <v>0</v>
      </c>
      <c r="F36" s="16">
        <f t="shared" si="9"/>
        <v>200</v>
      </c>
      <c r="G36" s="26" t="s">
        <v>48</v>
      </c>
      <c r="H36" s="26" t="s">
        <v>49</v>
      </c>
      <c r="I36" s="26">
        <v>1957</v>
      </c>
      <c r="J36" s="26" t="s">
        <v>50</v>
      </c>
      <c r="K36" s="1">
        <v>50</v>
      </c>
      <c r="L36" s="1"/>
      <c r="M36" s="2"/>
      <c r="N36" s="1"/>
      <c r="O36" s="1"/>
      <c r="P36" s="1"/>
      <c r="Q36" s="1"/>
      <c r="R36" s="1"/>
      <c r="S36" s="18"/>
      <c r="T36" s="1"/>
      <c r="U36" s="1"/>
      <c r="V36" s="3"/>
      <c r="W36" s="2"/>
      <c r="X36" s="1"/>
      <c r="Y36" s="1"/>
      <c r="Z36" s="1"/>
      <c r="AA36" s="1"/>
      <c r="AB36" s="2"/>
      <c r="AC36" s="1"/>
      <c r="AD36" s="2">
        <v>50</v>
      </c>
      <c r="AE36" s="1"/>
      <c r="AF36" s="1"/>
      <c r="AG36" s="1"/>
      <c r="AH36" s="1"/>
      <c r="AI36" s="2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>
        <v>50</v>
      </c>
      <c r="AU36" s="1">
        <v>50</v>
      </c>
    </row>
    <row r="37" spans="1:48" s="7" customFormat="1" ht="13.5" customHeight="1">
      <c r="A37" s="1"/>
      <c r="B37" s="5">
        <f t="shared" si="5"/>
        <v>198</v>
      </c>
      <c r="C37" s="6">
        <f t="shared" si="6"/>
        <v>4</v>
      </c>
      <c r="D37" s="6">
        <f t="shared" si="7"/>
        <v>198</v>
      </c>
      <c r="E37" s="6">
        <f t="shared" si="8"/>
        <v>0</v>
      </c>
      <c r="F37" s="16">
        <f t="shared" si="9"/>
        <v>198</v>
      </c>
      <c r="G37" s="26" t="s">
        <v>90</v>
      </c>
      <c r="H37" s="26" t="s">
        <v>91</v>
      </c>
      <c r="I37" s="26">
        <v>1957</v>
      </c>
      <c r="J37" s="26"/>
      <c r="K37" s="2">
        <v>50</v>
      </c>
      <c r="L37" s="2">
        <v>50</v>
      </c>
      <c r="M37" s="1"/>
      <c r="N37" s="1"/>
      <c r="O37" s="1"/>
      <c r="P37" s="2">
        <v>49</v>
      </c>
      <c r="Q37" s="1"/>
      <c r="R37" s="1"/>
      <c r="S37" s="1"/>
      <c r="T37" s="1"/>
      <c r="U37" s="1"/>
      <c r="V37" s="1"/>
      <c r="W37" s="1"/>
      <c r="X37" s="1"/>
      <c r="Y37" s="1"/>
      <c r="Z37" s="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7">
        <v>49</v>
      </c>
    </row>
    <row r="38" spans="1:48" s="7" customFormat="1" ht="13.5" customHeight="1">
      <c r="A38" s="1"/>
      <c r="B38" s="5">
        <f t="shared" si="5"/>
        <v>193</v>
      </c>
      <c r="C38" s="6">
        <f t="shared" si="6"/>
        <v>4</v>
      </c>
      <c r="D38" s="6">
        <f t="shared" si="7"/>
        <v>193</v>
      </c>
      <c r="E38" s="6">
        <f t="shared" si="8"/>
        <v>0</v>
      </c>
      <c r="F38" s="16">
        <f t="shared" si="9"/>
        <v>193</v>
      </c>
      <c r="G38" s="28" t="s">
        <v>142</v>
      </c>
      <c r="H38" s="28" t="s">
        <v>141</v>
      </c>
      <c r="I38" s="28">
        <v>1955</v>
      </c>
      <c r="J38" s="28" t="s">
        <v>50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>
        <v>49</v>
      </c>
      <c r="X38" s="25"/>
      <c r="Y38" s="25"/>
      <c r="Z38" s="25"/>
      <c r="AA38" s="25">
        <v>48</v>
      </c>
      <c r="AB38" s="21">
        <v>47</v>
      </c>
      <c r="AC38" s="21">
        <v>49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</row>
    <row r="39" spans="1:48" s="7" customFormat="1" ht="13.5" customHeight="1">
      <c r="A39" s="1"/>
      <c r="B39" s="5">
        <f t="shared" si="5"/>
        <v>178</v>
      </c>
      <c r="C39" s="6">
        <f t="shared" si="6"/>
        <v>4</v>
      </c>
      <c r="D39" s="6">
        <f t="shared" si="7"/>
        <v>178</v>
      </c>
      <c r="E39" s="6">
        <f t="shared" si="8"/>
        <v>0</v>
      </c>
      <c r="F39" s="16">
        <f t="shared" si="9"/>
        <v>178</v>
      </c>
      <c r="G39" s="26" t="s">
        <v>147</v>
      </c>
      <c r="H39" s="26" t="s">
        <v>148</v>
      </c>
      <c r="I39" s="26">
        <v>1955</v>
      </c>
      <c r="J39" s="2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1">
        <v>46</v>
      </c>
      <c r="AC39" s="21">
        <v>47</v>
      </c>
      <c r="AD39" s="25"/>
      <c r="AE39" s="25"/>
      <c r="AF39" s="25"/>
      <c r="AG39" s="25"/>
      <c r="AH39" s="25"/>
      <c r="AI39" s="25"/>
      <c r="AJ39" s="25"/>
      <c r="AK39" s="25">
        <v>46</v>
      </c>
      <c r="AL39" s="25"/>
      <c r="AM39" s="25"/>
      <c r="AN39" s="25"/>
      <c r="AO39" s="25"/>
      <c r="AP39" s="25"/>
      <c r="AQ39" s="25"/>
      <c r="AR39" s="25"/>
      <c r="AS39" s="25"/>
      <c r="AT39" s="25">
        <v>39</v>
      </c>
      <c r="AU39" s="25"/>
      <c r="AV39" s="25"/>
    </row>
    <row r="40" spans="1:48" s="7" customFormat="1" ht="13.5" customHeight="1">
      <c r="A40" s="1"/>
      <c r="B40" s="5">
        <f t="shared" si="5"/>
        <v>170</v>
      </c>
      <c r="C40" s="6">
        <f t="shared" si="6"/>
        <v>4</v>
      </c>
      <c r="D40" s="6">
        <f t="shared" si="7"/>
        <v>170</v>
      </c>
      <c r="E40" s="6">
        <f t="shared" si="8"/>
        <v>0</v>
      </c>
      <c r="F40" s="16">
        <f t="shared" si="9"/>
        <v>170</v>
      </c>
      <c r="G40" s="26" t="s">
        <v>71</v>
      </c>
      <c r="H40" s="26" t="s">
        <v>72</v>
      </c>
      <c r="I40" s="26">
        <v>1959</v>
      </c>
      <c r="J40" s="26" t="s">
        <v>73</v>
      </c>
      <c r="K40" s="1">
        <v>38</v>
      </c>
      <c r="L40" s="1"/>
      <c r="M40" s="1"/>
      <c r="N40" s="1"/>
      <c r="O40" s="1"/>
      <c r="P40" s="1"/>
      <c r="Q40" s="1"/>
      <c r="R40" s="1"/>
      <c r="S40" s="1"/>
      <c r="T40" s="3"/>
      <c r="U40" s="1"/>
      <c r="V40" s="1"/>
      <c r="W40" s="1"/>
      <c r="X40" s="1"/>
      <c r="Y40" s="1"/>
      <c r="Z40" s="3"/>
      <c r="AA40" s="1"/>
      <c r="AB40" s="1"/>
      <c r="AC40" s="1"/>
      <c r="AD40" s="1"/>
      <c r="AE40" s="2"/>
      <c r="AF40" s="1"/>
      <c r="AG40" s="1"/>
      <c r="AH40" s="1"/>
      <c r="AI40" s="1"/>
      <c r="AJ40" s="1"/>
      <c r="AK40" s="1"/>
      <c r="AL40" s="1"/>
      <c r="AM40" s="1">
        <v>42</v>
      </c>
      <c r="AN40" s="1"/>
      <c r="AO40" s="1">
        <v>43</v>
      </c>
      <c r="AP40" s="1"/>
      <c r="AQ40" s="1"/>
      <c r="AR40" s="1"/>
      <c r="AS40" s="1"/>
      <c r="AT40" s="1"/>
      <c r="AU40" s="25"/>
      <c r="AV40" s="7">
        <v>47</v>
      </c>
    </row>
    <row r="41" spans="1:47" s="7" customFormat="1" ht="13.5" customHeight="1">
      <c r="A41" s="1"/>
      <c r="B41" s="5">
        <f t="shared" si="5"/>
        <v>166</v>
      </c>
      <c r="C41" s="6">
        <f t="shared" si="6"/>
        <v>4</v>
      </c>
      <c r="D41" s="6">
        <f t="shared" si="7"/>
        <v>166</v>
      </c>
      <c r="E41" s="6">
        <f t="shared" si="8"/>
        <v>0</v>
      </c>
      <c r="F41" s="16">
        <f t="shared" si="9"/>
        <v>166</v>
      </c>
      <c r="G41" s="26" t="s">
        <v>79</v>
      </c>
      <c r="H41" s="26" t="s">
        <v>80</v>
      </c>
      <c r="I41" s="26">
        <v>1957</v>
      </c>
      <c r="J41" s="26" t="s">
        <v>81</v>
      </c>
      <c r="K41" s="1">
        <v>34</v>
      </c>
      <c r="L41" s="1"/>
      <c r="M41" s="1"/>
      <c r="N41" s="2"/>
      <c r="O41" s="1"/>
      <c r="P41" s="1"/>
      <c r="Q41" s="1"/>
      <c r="R41" s="1"/>
      <c r="S41" s="1"/>
      <c r="T41" s="1"/>
      <c r="U41" s="2">
        <v>43</v>
      </c>
      <c r="V41" s="1"/>
      <c r="W41" s="1"/>
      <c r="X41" s="2">
        <v>46</v>
      </c>
      <c r="Y41" s="1"/>
      <c r="Z41" s="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>
        <v>43</v>
      </c>
    </row>
    <row r="42" spans="1:48" s="7" customFormat="1" ht="13.5" customHeight="1">
      <c r="A42" s="1"/>
      <c r="B42" s="5">
        <f t="shared" si="5"/>
        <v>159</v>
      </c>
      <c r="C42" s="6">
        <f t="shared" si="6"/>
        <v>4</v>
      </c>
      <c r="D42" s="6">
        <f t="shared" si="7"/>
        <v>159</v>
      </c>
      <c r="E42" s="6">
        <f t="shared" si="8"/>
        <v>0</v>
      </c>
      <c r="F42" s="16">
        <f t="shared" si="9"/>
        <v>159</v>
      </c>
      <c r="G42" s="28" t="s">
        <v>146</v>
      </c>
      <c r="H42" s="28" t="s">
        <v>145</v>
      </c>
      <c r="I42" s="28">
        <v>1956</v>
      </c>
      <c r="J42" s="28" t="s">
        <v>10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>
        <v>38</v>
      </c>
      <c r="AB42" s="25"/>
      <c r="AC42" s="25"/>
      <c r="AD42" s="8">
        <v>40</v>
      </c>
      <c r="AE42" s="25"/>
      <c r="AF42" s="25"/>
      <c r="AG42" s="25"/>
      <c r="AH42" s="25"/>
      <c r="AI42" s="25"/>
      <c r="AJ42" s="25"/>
      <c r="AK42" s="25">
        <v>44</v>
      </c>
      <c r="AL42" s="25"/>
      <c r="AM42" s="25"/>
      <c r="AN42" s="25"/>
      <c r="AO42" s="25"/>
      <c r="AP42" s="25"/>
      <c r="AQ42" s="25"/>
      <c r="AR42" s="25"/>
      <c r="AS42" s="25"/>
      <c r="AT42" s="25">
        <v>37</v>
      </c>
      <c r="AU42" s="25"/>
      <c r="AV42" s="25"/>
    </row>
    <row r="43" spans="1:47" s="7" customFormat="1" ht="13.5" customHeight="1">
      <c r="A43" s="1"/>
      <c r="B43" s="5">
        <f t="shared" si="5"/>
        <v>144</v>
      </c>
      <c r="C43" s="6">
        <f t="shared" si="6"/>
        <v>4</v>
      </c>
      <c r="D43" s="6">
        <f t="shared" si="7"/>
        <v>144</v>
      </c>
      <c r="E43" s="6">
        <f t="shared" si="8"/>
        <v>0</v>
      </c>
      <c r="F43" s="16">
        <f t="shared" si="9"/>
        <v>144</v>
      </c>
      <c r="G43" s="26" t="s">
        <v>87</v>
      </c>
      <c r="H43" s="26" t="s">
        <v>88</v>
      </c>
      <c r="I43" s="26">
        <v>1958</v>
      </c>
      <c r="J43" s="26" t="s">
        <v>89</v>
      </c>
      <c r="K43" s="2">
        <v>36</v>
      </c>
      <c r="L43" s="2"/>
      <c r="M43" s="2"/>
      <c r="N43" s="1"/>
      <c r="O43" s="2">
        <v>26</v>
      </c>
      <c r="P43" s="1"/>
      <c r="Q43" s="1"/>
      <c r="R43" s="1"/>
      <c r="S43" s="1"/>
      <c r="T43" s="2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>
        <v>41</v>
      </c>
      <c r="AP43" s="1"/>
      <c r="AQ43" s="1"/>
      <c r="AR43" s="1"/>
      <c r="AS43" s="1">
        <v>41</v>
      </c>
      <c r="AT43" s="1"/>
      <c r="AU43" s="1"/>
    </row>
    <row r="44" spans="2:10" ht="13.5" customHeight="1">
      <c r="B44" s="5"/>
      <c r="C44" s="6"/>
      <c r="D44" s="6"/>
      <c r="E44" s="6"/>
      <c r="G44" s="29"/>
      <c r="H44" s="26"/>
      <c r="I44" s="26"/>
      <c r="J44" s="29"/>
    </row>
    <row r="45" spans="2:48" ht="13.5" customHeight="1">
      <c r="B45" s="5"/>
      <c r="C45" s="6"/>
      <c r="D45" s="6"/>
      <c r="E45" s="6"/>
      <c r="G45" s="29"/>
      <c r="H45" s="26"/>
      <c r="I45" s="26"/>
      <c r="J45" s="29"/>
      <c r="AV45" s="8"/>
    </row>
    <row r="46" spans="2:48" ht="13.5" customHeight="1">
      <c r="B46" s="5"/>
      <c r="C46" s="6"/>
      <c r="D46" s="6"/>
      <c r="E46" s="6"/>
      <c r="G46" s="29"/>
      <c r="H46" s="26"/>
      <c r="I46" s="26"/>
      <c r="J46" s="29"/>
      <c r="AV46" s="8"/>
    </row>
    <row r="47" spans="2:48" ht="13.5" customHeight="1">
      <c r="B47" s="5"/>
      <c r="C47" s="6"/>
      <c r="D47" s="6"/>
      <c r="E47" s="6"/>
      <c r="G47" s="29"/>
      <c r="H47" s="26"/>
      <c r="I47" s="26"/>
      <c r="J47" s="29"/>
      <c r="AV47" s="8"/>
    </row>
  </sheetData>
  <sheetProtection/>
  <autoFilter ref="A2:AU2"/>
  <mergeCells count="1">
    <mergeCell ref="A1:J1"/>
  </mergeCells>
  <hyperlinks>
    <hyperlink ref="G28" r:id="rId1" display="http://my4.raceresult.com/details/results.php?sl=6.24272.de.4.Ergebnislisten%7CZieleinlaufliste&amp;pp=76"/>
    <hyperlink ref="G34" r:id="rId2" display="http://my4.raceresult.com/details/results.php?sl=6.24272.de.4.Ergebnislisten%7CZieleinlaufliste&amp;pp=86"/>
    <hyperlink ref="G31" r:id="rId3" display="http://my1.raceresult.com/details/results.php?sl=6.21601.de.8.Ergebnislisten%7CZieleinlaufliste&amp;pp=447"/>
    <hyperlink ref="G30" r:id="rId4" display="http://my1.raceresult.com/details/results.php?sl=6.21601.de.8.Ergebnislisten%7CZieleinlaufliste&amp;pp=262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6"/>
  <headerFooter alignWithMargins="0">
    <oddHeader>&amp;L&amp;"Arial,Fett"Rur-Eifel-Volkslauf Cup 2010; Wertung: &amp;A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2012-06-02T08:38:00Z</cp:lastPrinted>
  <dcterms:created xsi:type="dcterms:W3CDTF">2011-12-15T20:20:26Z</dcterms:created>
  <dcterms:modified xsi:type="dcterms:W3CDTF">2014-11-24T11:11:24Z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