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M30 (2012)" sheetId="1" r:id="rId1"/>
  </sheets>
  <definedNames>
    <definedName name="_xlnm._FilterDatabase" localSheetId="0" hidden="1">'M30 (2012)'!$A$2:$AU$2</definedName>
    <definedName name="_xlnm.Print_Titles" localSheetId="0">'M30 (2012)'!$2:$2</definedName>
  </definedNames>
  <calcPr fullCalcOnLoad="1"/>
</workbook>
</file>

<file path=xl/sharedStrings.xml><?xml version="1.0" encoding="utf-8"?>
<sst xmlns="http://schemas.openxmlformats.org/spreadsheetml/2006/main" count="116" uniqueCount="111">
  <si>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</si>
  <si>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</si>
  <si>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</si>
  <si>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</si>
  <si>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</si>
  <si>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</si>
  <si>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 15 BESTE</t>
  </si>
  <si>
    <t xml:space="preserve"> Anz. LÄUFE</t>
  </si>
  <si>
    <t xml:space="preserve">  Summe </t>
  </si>
  <si>
    <t>Platz</t>
  </si>
  <si>
    <t>TV Konzen</t>
  </si>
  <si>
    <t>Hansa Simmerath</t>
  </si>
  <si>
    <t>Aachener Engel</t>
  </si>
  <si>
    <t>SV Roland rollesbroich</t>
  </si>
  <si>
    <t>SC Komet Steckenborn</t>
  </si>
  <si>
    <t>Brunssum</t>
  </si>
  <si>
    <t>Dürener TV</t>
  </si>
  <si>
    <t>Würselen</t>
  </si>
  <si>
    <t>LSG Eschweiler</t>
  </si>
  <si>
    <t>Gangelt</t>
  </si>
  <si>
    <t>Titz</t>
  </si>
  <si>
    <t>Parelloop</t>
  </si>
  <si>
    <t>LAC Eupen</t>
  </si>
  <si>
    <t>LT Alsdorf-Ost</t>
  </si>
  <si>
    <t>ERT Kelmis</t>
  </si>
  <si>
    <t>STB Landgraaf</t>
  </si>
  <si>
    <t>Breinig</t>
  </si>
  <si>
    <t>TV Derichsweiler</t>
  </si>
  <si>
    <t>Inde-Hahn</t>
  </si>
  <si>
    <t>Bergw. Rohren</t>
  </si>
  <si>
    <t>TV Roetgen</t>
  </si>
  <si>
    <t>Eicherscheid</t>
  </si>
  <si>
    <t>TV Obermaubach</t>
  </si>
  <si>
    <t>Birkesdorf</t>
  </si>
  <si>
    <t>Bütgenbach</t>
  </si>
  <si>
    <t>Dürwiß</t>
  </si>
  <si>
    <t>Mausbach</t>
  </si>
  <si>
    <t>Unterbruch</t>
  </si>
  <si>
    <t>Hambach</t>
  </si>
  <si>
    <t xml:space="preserve">            Germ. Vossenack</t>
  </si>
  <si>
    <t>Huchem-Stammeln</t>
  </si>
  <si>
    <t>MC Eschweiler</t>
  </si>
  <si>
    <t>Arnoldsweiler</t>
  </si>
  <si>
    <t>Jülicher TV</t>
  </si>
  <si>
    <t xml:space="preserve">                    DJK Gillrath</t>
  </si>
  <si>
    <t>Steckenborn</t>
  </si>
  <si>
    <t>Herzogenrath</t>
  </si>
  <si>
    <t>Linnich</t>
  </si>
  <si>
    <t>Thess</t>
  </si>
  <si>
    <t xml:space="preserve"> Rainer</t>
  </si>
  <si>
    <t>Aachener TG</t>
  </si>
  <si>
    <t>Mamok</t>
  </si>
  <si>
    <t xml:space="preserve"> Artur</t>
  </si>
  <si>
    <t>DJK Elmar Kohlscheid</t>
  </si>
  <si>
    <t>Hamers</t>
  </si>
  <si>
    <t xml:space="preserve"> Harry</t>
  </si>
  <si>
    <t>Stüber</t>
  </si>
  <si>
    <t xml:space="preserve"> Gerald</t>
  </si>
  <si>
    <t>ATG Aachen</t>
  </si>
  <si>
    <t>Peters</t>
  </si>
  <si>
    <t xml:space="preserve"> Franz-Peter</t>
  </si>
  <si>
    <t>TV Kalterherberg</t>
  </si>
  <si>
    <t>Fink</t>
  </si>
  <si>
    <t xml:space="preserve"> Edgar</t>
  </si>
  <si>
    <t>Nidrum</t>
  </si>
  <si>
    <t>Barth</t>
  </si>
  <si>
    <t xml:space="preserve"> Bruno</t>
  </si>
  <si>
    <t>Herzogenrather TV</t>
  </si>
  <si>
    <t xml:space="preserve"> Horst</t>
  </si>
  <si>
    <t>LG Stolberg</t>
  </si>
  <si>
    <t>Wiertz</t>
  </si>
  <si>
    <t>FC Germania Vossenack</t>
  </si>
  <si>
    <t>Senioren M60: 60 bis 64 Jahre alt  (Jg. 1950 bis 1964)</t>
  </si>
  <si>
    <t>Klaus</t>
  </si>
  <si>
    <t>Schmidt</t>
  </si>
  <si>
    <t>Manfred</t>
  </si>
  <si>
    <t>Wegberg</t>
  </si>
  <si>
    <t>Esser</t>
  </si>
  <si>
    <t xml:space="preserve"> Wilfried</t>
  </si>
  <si>
    <t>TV Huchem-Stammeln</t>
  </si>
  <si>
    <t>Schweig</t>
  </si>
  <si>
    <t xml:space="preserve"> Norbert</t>
  </si>
  <si>
    <t>VT Kempen</t>
  </si>
  <si>
    <t>HANF</t>
  </si>
  <si>
    <t>NORBERT</t>
  </si>
  <si>
    <t>ALEMANNIA AACHEN</t>
  </si>
  <si>
    <t>WUELLER</t>
  </si>
  <si>
    <t>HERBERT</t>
  </si>
  <si>
    <t>HANSA SIMMERKTH</t>
  </si>
  <si>
    <t>KRUG</t>
  </si>
  <si>
    <t>WICFRIED</t>
  </si>
  <si>
    <t>BRAUN</t>
  </si>
  <si>
    <t>WOLFGANG</t>
  </si>
  <si>
    <t>TV KONZEN</t>
  </si>
  <si>
    <t>HENSGENS</t>
  </si>
  <si>
    <t>BERND</t>
  </si>
  <si>
    <t>LT ALSDORF-OST</t>
  </si>
  <si>
    <t>MINKENBERG</t>
  </si>
  <si>
    <t>PIET</t>
  </si>
  <si>
    <t>LOPERSGROEP POSTERHOLT</t>
  </si>
  <si>
    <t>Springer</t>
  </si>
  <si>
    <t>Brander Laufschnecken</t>
  </si>
  <si>
    <t>Brammertz</t>
  </si>
  <si>
    <t>Sportgemeinschaft-Sparkasse-Aachen</t>
  </si>
  <si>
    <t>KREMER,</t>
  </si>
  <si>
    <t>Erler</t>
  </si>
  <si>
    <t>Dieter</t>
  </si>
  <si>
    <t>DJK Hollerath</t>
  </si>
  <si>
    <t>Schoffers</t>
  </si>
  <si>
    <t>Bodo</t>
  </si>
  <si>
    <t>Birkesdorfer Turnverein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</si>
</sst>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44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u val="single"/>
      <sz val="11"/>
      <color indexed="12"/>
      <name val="Calibri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u val="single"/>
      <sz val="11"/>
      <color theme="10"/>
      <name val="Calibri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6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6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 textRotation="90"/>
    </xf>
    <xf numFmtId="0" fontId="2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textRotation="180"/>
    </xf>
    <xf numFmtId="164" fontId="2" fillId="0" borderId="10" xfId="0" applyNumberFormat="1" applyFont="1" applyFill="1" applyBorder="1" applyAlignment="1">
      <alignment horizontal="center" vertical="center" textRotation="180"/>
    </xf>
    <xf numFmtId="0" fontId="2" fillId="0" borderId="10" xfId="0" applyNumberFormat="1" applyFont="1" applyFill="1" applyBorder="1" applyAlignment="1">
      <alignment horizontal="center" vertical="center" textRotation="180"/>
    </xf>
    <xf numFmtId="0" fontId="3" fillId="0" borderId="10" xfId="0" applyFont="1" applyFill="1" applyBorder="1" applyAlignment="1">
      <alignment horizontal="center" vertical="center" textRotation="180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top" textRotation="180"/>
    </xf>
    <xf numFmtId="0" fontId="0" fillId="0" borderId="10" xfId="0" applyFont="1" applyFill="1" applyBorder="1" applyAlignment="1">
      <alignment textRotation="180"/>
    </xf>
    <xf numFmtId="0" fontId="2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14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0" fontId="0" fillId="33" borderId="10" xfId="0" applyFont="1" applyFill="1" applyBorder="1" applyAlignment="1">
      <alignment wrapText="1"/>
    </xf>
    <xf numFmtId="0" fontId="0" fillId="0" borderId="10" xfId="0" applyFont="1" applyBorder="1" applyAlignment="1" quotePrefix="1">
      <alignment/>
    </xf>
    <xf numFmtId="0" fontId="7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2" xfId="0" applyFont="1" applyFill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27</xdr:row>
      <xdr:rowOff>0</xdr:rowOff>
    </xdr:from>
    <xdr:to>
      <xdr:col>6</xdr:col>
      <xdr:colOff>152400</xdr:colOff>
      <xdr:row>27</xdr:row>
      <xdr:rowOff>104775</xdr:rowOff>
    </xdr:to>
    <xdr:pic>
      <xdr:nvPicPr>
        <xdr:cNvPr id="1" name="Picture 4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5676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152400</xdr:colOff>
      <xdr:row>27</xdr:row>
      <xdr:rowOff>104775</xdr:rowOff>
    </xdr:to>
    <xdr:pic>
      <xdr:nvPicPr>
        <xdr:cNvPr id="2" name="Picture 4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5676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152400</xdr:colOff>
      <xdr:row>27</xdr:row>
      <xdr:rowOff>104775</xdr:rowOff>
    </xdr:to>
    <xdr:pic>
      <xdr:nvPicPr>
        <xdr:cNvPr id="3" name="Picture 5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5676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152400</xdr:colOff>
      <xdr:row>27</xdr:row>
      <xdr:rowOff>104775</xdr:rowOff>
    </xdr:to>
    <xdr:pic>
      <xdr:nvPicPr>
        <xdr:cNvPr id="4" name="Picture 5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5676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152400</xdr:colOff>
      <xdr:row>27</xdr:row>
      <xdr:rowOff>104775</xdr:rowOff>
    </xdr:to>
    <xdr:pic>
      <xdr:nvPicPr>
        <xdr:cNvPr id="5" name="Picture 5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5676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152400</xdr:colOff>
      <xdr:row>27</xdr:row>
      <xdr:rowOff>104775</xdr:rowOff>
    </xdr:to>
    <xdr:pic>
      <xdr:nvPicPr>
        <xdr:cNvPr id="6" name="Picture 5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5676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152400</xdr:colOff>
      <xdr:row>27</xdr:row>
      <xdr:rowOff>104775</xdr:rowOff>
    </xdr:to>
    <xdr:pic>
      <xdr:nvPicPr>
        <xdr:cNvPr id="7" name="Picture 5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5676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152400</xdr:colOff>
      <xdr:row>27</xdr:row>
      <xdr:rowOff>104775</xdr:rowOff>
    </xdr:to>
    <xdr:pic>
      <xdr:nvPicPr>
        <xdr:cNvPr id="8" name="Picture 5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5676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152400</xdr:colOff>
      <xdr:row>27</xdr:row>
      <xdr:rowOff>104775</xdr:rowOff>
    </xdr:to>
    <xdr:pic>
      <xdr:nvPicPr>
        <xdr:cNvPr id="9" name="Picture 5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5676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152400</xdr:colOff>
      <xdr:row>27</xdr:row>
      <xdr:rowOff>104775</xdr:rowOff>
    </xdr:to>
    <xdr:pic>
      <xdr:nvPicPr>
        <xdr:cNvPr id="10" name="Picture 5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5676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152400</xdr:colOff>
      <xdr:row>27</xdr:row>
      <xdr:rowOff>104775</xdr:rowOff>
    </xdr:to>
    <xdr:pic>
      <xdr:nvPicPr>
        <xdr:cNvPr id="11" name="Picture 5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5676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y4.raceresult.com/details/results.php?sl=6.24272.de.3.Ergebnislisten%7CZieleinlaufliste&amp;pp=197" TargetMode="External" /><Relationship Id="rId2" Type="http://schemas.openxmlformats.org/officeDocument/2006/relationships/hyperlink" Target="http://my4.raceresult.com/details/results.php?sl=6.24272.de.4.Ergebnislisten%7CZieleinlaufliste&amp;pp=217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V31"/>
  <sheetViews>
    <sheetView showGridLines="0" tabSelected="1" zoomScalePageLayoutView="0" workbookViewId="0" topLeftCell="A1">
      <pane xSplit="10" ySplit="2" topLeftCell="K19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A28" sqref="A28:IV190"/>
    </sheetView>
  </sheetViews>
  <sheetFormatPr defaultColWidth="11.421875" defaultRowHeight="13.5" customHeight="1"/>
  <cols>
    <col min="1" max="1" width="4.28125" style="18" customWidth="1"/>
    <col min="2" max="2" width="5.7109375" style="8" customWidth="1"/>
    <col min="3" max="3" width="3.7109375" style="8" customWidth="1"/>
    <col min="4" max="5" width="4.7109375" style="8" customWidth="1"/>
    <col min="6" max="6" width="4.7109375" style="17" customWidth="1"/>
    <col min="7" max="7" width="12.140625" style="5" customWidth="1"/>
    <col min="8" max="8" width="12.140625" style="22" customWidth="1"/>
    <col min="9" max="9" width="5.8515625" style="22" customWidth="1"/>
    <col min="10" max="10" width="20.7109375" style="22" customWidth="1"/>
    <col min="11" max="47" width="3.00390625" style="22" bestFit="1" customWidth="1"/>
    <col min="48" max="48" width="3.7109375" style="22" customWidth="1"/>
    <col min="49" max="16384" width="11.421875" style="22" customWidth="1"/>
  </cols>
  <sheetData>
    <row r="1" spans="1:47" s="33" customFormat="1" ht="13.5" customHeight="1">
      <c r="A1" s="34" t="s">
        <v>72</v>
      </c>
      <c r="B1" s="35"/>
      <c r="C1" s="35"/>
      <c r="D1" s="35"/>
      <c r="E1" s="35"/>
      <c r="F1" s="35"/>
      <c r="G1" s="35"/>
      <c r="H1" s="35"/>
      <c r="I1" s="35"/>
      <c r="J1" s="35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</row>
    <row r="2" spans="1:48" s="7" customFormat="1" ht="96" customHeight="1">
      <c r="A2" s="10" t="s">
        <v>9</v>
      </c>
      <c r="B2" s="11" t="s">
        <v>8</v>
      </c>
      <c r="C2" s="12" t="s">
        <v>7</v>
      </c>
      <c r="D2" s="12" t="s">
        <v>6</v>
      </c>
      <c r="E2" s="12" t="s">
        <v>5</v>
      </c>
      <c r="F2" s="13" t="s">
        <v>4</v>
      </c>
      <c r="G2" s="14" t="s">
        <v>3</v>
      </c>
      <c r="H2" s="14" t="s">
        <v>2</v>
      </c>
      <c r="I2" s="21" t="s">
        <v>1</v>
      </c>
      <c r="J2" s="14" t="s">
        <v>0</v>
      </c>
      <c r="K2" s="15" t="s">
        <v>18</v>
      </c>
      <c r="L2" s="15" t="s">
        <v>19</v>
      </c>
      <c r="M2" s="15" t="s">
        <v>20</v>
      </c>
      <c r="N2" s="15" t="s">
        <v>21</v>
      </c>
      <c r="O2" s="15" t="s">
        <v>22</v>
      </c>
      <c r="P2" s="15" t="s">
        <v>23</v>
      </c>
      <c r="Q2" s="15" t="s">
        <v>11</v>
      </c>
      <c r="R2" s="16" t="s">
        <v>14</v>
      </c>
      <c r="S2" s="15" t="s">
        <v>12</v>
      </c>
      <c r="T2" s="15" t="s">
        <v>24</v>
      </c>
      <c r="U2" s="15" t="s">
        <v>25</v>
      </c>
      <c r="V2" s="15" t="s">
        <v>26</v>
      </c>
      <c r="W2" s="15" t="s">
        <v>10</v>
      </c>
      <c r="X2" s="16" t="s">
        <v>27</v>
      </c>
      <c r="Y2" s="15" t="s">
        <v>13</v>
      </c>
      <c r="Z2" s="15" t="s">
        <v>28</v>
      </c>
      <c r="AA2" s="15" t="s">
        <v>29</v>
      </c>
      <c r="AB2" s="15" t="s">
        <v>30</v>
      </c>
      <c r="AC2" s="15" t="s">
        <v>31</v>
      </c>
      <c r="AD2" s="15" t="s">
        <v>32</v>
      </c>
      <c r="AE2" s="15" t="s">
        <v>33</v>
      </c>
      <c r="AF2" s="15" t="s">
        <v>34</v>
      </c>
      <c r="AG2" s="15" t="s">
        <v>35</v>
      </c>
      <c r="AH2" s="15" t="s">
        <v>36</v>
      </c>
      <c r="AI2" s="15" t="s">
        <v>37</v>
      </c>
      <c r="AJ2" s="15" t="s">
        <v>38</v>
      </c>
      <c r="AK2" s="15" t="s">
        <v>39</v>
      </c>
      <c r="AL2" s="15" t="s">
        <v>40</v>
      </c>
      <c r="AM2" s="15" t="s">
        <v>41</v>
      </c>
      <c r="AN2" s="15" t="s">
        <v>16</v>
      </c>
      <c r="AO2" s="15" t="s">
        <v>17</v>
      </c>
      <c r="AP2" s="15" t="s">
        <v>42</v>
      </c>
      <c r="AQ2" s="16" t="s">
        <v>15</v>
      </c>
      <c r="AR2" s="15" t="s">
        <v>43</v>
      </c>
      <c r="AS2" s="15" t="s">
        <v>44</v>
      </c>
      <c r="AT2" s="15" t="s">
        <v>45</v>
      </c>
      <c r="AU2" s="7" t="s">
        <v>46</v>
      </c>
      <c r="AV2" s="7" t="s">
        <v>47</v>
      </c>
    </row>
    <row r="3" spans="1:48" s="7" customFormat="1" ht="13.5" customHeight="1">
      <c r="A3" s="1">
        <v>1</v>
      </c>
      <c r="B3" s="5">
        <f aca="true" t="shared" si="0" ref="B3:B9">SUM(K3:AV3)</f>
        <v>1032</v>
      </c>
      <c r="C3" s="6">
        <f aca="true" t="shared" si="1" ref="C3:C9">COUNT(K3:AV3)</f>
        <v>21</v>
      </c>
      <c r="D3" s="6">
        <f aca="true" t="shared" si="2" ref="D3:D9">IF(COUNT(K3:AV3)&gt;0,LARGE(K3:AV3,1),0)+IF(COUNT(K3:AV3)&gt;1,LARGE(K3:AV3,2),0)+IF(COUNT(K3:AV3)&gt;2,LARGE(K3:AV3,3),0)+IF(COUNT(K3:AV3)&gt;3,LARGE(K3:AV3,4),0)+IF(COUNT(K3:AV3)&gt;4,LARGE(K3:AV3,5),0)+IF(COUNT(K3:AV3)&gt;5,LARGE(K3:AV3,6),0)+IF(COUNT(K3:AV3)&gt;6,LARGE(K3:AV3,7),0)+IF(COUNT(K3:AV3)&gt;7,LARGE(K3:AV3,8),0)+IF(COUNT(K3:AV3)&gt;8,LARGE(K3:AV3,9),0)+IF(COUNT(K3:AV3)&gt;9,LARGE(K3:AV3,10),0)+IF(COUNT(K3:AV3)&gt;10,LARGE(K3:AV3,11),0)+IF(COUNT(K3:AV3)&gt;11,LARGE(K3:AV3,12),0)+IF(COUNT(K3:AV3)&gt;12,LARGE(K3:AV3,13),0)+IF(COUNT(K3:AV3)&gt;13,LARGE(K3:AV3,14),0)+IF(COUNT(K3:AV3)&gt;14,LARGE(K3:AV3,15),0)</f>
        <v>744</v>
      </c>
      <c r="E3" s="6">
        <f aca="true" t="shared" si="3" ref="E3:E9">IF(COUNT(K3:AV3)&lt;22,IF(COUNT(K3:AV3)&gt;14,(COUNT(K3:AV3)-15),0)*20,120)</f>
        <v>120</v>
      </c>
      <c r="F3" s="17">
        <f aca="true" t="shared" si="4" ref="F3:F9">D3+E3</f>
        <v>864</v>
      </c>
      <c r="G3" s="23" t="s">
        <v>59</v>
      </c>
      <c r="H3" s="23" t="s">
        <v>60</v>
      </c>
      <c r="I3" s="23">
        <v>1954</v>
      </c>
      <c r="J3" s="23" t="s">
        <v>61</v>
      </c>
      <c r="K3" s="1">
        <v>47</v>
      </c>
      <c r="L3" s="20">
        <v>50</v>
      </c>
      <c r="M3" s="2">
        <v>50</v>
      </c>
      <c r="N3" s="1"/>
      <c r="O3" s="1"/>
      <c r="P3" s="2">
        <v>47</v>
      </c>
      <c r="Q3" s="1"/>
      <c r="R3" s="1"/>
      <c r="S3" s="1"/>
      <c r="T3" s="3"/>
      <c r="U3" s="1"/>
      <c r="V3" s="1">
        <v>49</v>
      </c>
      <c r="W3" s="2">
        <v>48</v>
      </c>
      <c r="X3" s="2">
        <v>49</v>
      </c>
      <c r="Y3" s="1"/>
      <c r="Z3" s="1">
        <v>48</v>
      </c>
      <c r="AA3" s="1">
        <v>50</v>
      </c>
      <c r="AB3" s="3">
        <v>50</v>
      </c>
      <c r="AC3" s="2">
        <v>50</v>
      </c>
      <c r="AD3" s="2">
        <v>50</v>
      </c>
      <c r="AE3" s="1">
        <v>50</v>
      </c>
      <c r="AF3" s="1"/>
      <c r="AG3" s="1"/>
      <c r="AH3" s="1"/>
      <c r="AI3" s="1"/>
      <c r="AJ3" s="1">
        <v>49</v>
      </c>
      <c r="AK3" s="1">
        <v>50</v>
      </c>
      <c r="AL3" s="1"/>
      <c r="AM3" s="1"/>
      <c r="AN3" s="1"/>
      <c r="AO3" s="1">
        <v>49</v>
      </c>
      <c r="AP3" s="1">
        <v>50</v>
      </c>
      <c r="AQ3" s="1"/>
      <c r="AR3" s="1"/>
      <c r="AS3" s="1">
        <v>49</v>
      </c>
      <c r="AT3" s="1">
        <v>49</v>
      </c>
      <c r="AU3" s="1">
        <v>49</v>
      </c>
      <c r="AV3" s="6">
        <v>49</v>
      </c>
    </row>
    <row r="4" spans="1:48" s="7" customFormat="1" ht="13.5" customHeight="1">
      <c r="A4" s="1">
        <v>2</v>
      </c>
      <c r="B4" s="5">
        <f t="shared" si="0"/>
        <v>1330</v>
      </c>
      <c r="C4" s="6">
        <f t="shared" si="1"/>
        <v>28</v>
      </c>
      <c r="D4" s="6">
        <f t="shared" si="2"/>
        <v>732</v>
      </c>
      <c r="E4" s="6">
        <f t="shared" si="3"/>
        <v>120</v>
      </c>
      <c r="F4" s="17">
        <f t="shared" si="4"/>
        <v>852</v>
      </c>
      <c r="G4" s="23" t="s">
        <v>83</v>
      </c>
      <c r="H4" s="23" t="s">
        <v>84</v>
      </c>
      <c r="I4" s="25">
        <v>19360</v>
      </c>
      <c r="J4" s="26" t="s">
        <v>85</v>
      </c>
      <c r="K4" s="1"/>
      <c r="L4" s="1"/>
      <c r="M4" s="2"/>
      <c r="N4" s="2"/>
      <c r="O4" s="1">
        <v>47</v>
      </c>
      <c r="P4" s="1">
        <v>48</v>
      </c>
      <c r="Q4" s="1">
        <v>46</v>
      </c>
      <c r="R4" s="1">
        <v>49</v>
      </c>
      <c r="S4" s="1">
        <v>48</v>
      </c>
      <c r="T4" s="1">
        <v>50</v>
      </c>
      <c r="U4" s="1">
        <v>44</v>
      </c>
      <c r="V4" s="1">
        <v>44</v>
      </c>
      <c r="W4" s="1">
        <v>48</v>
      </c>
      <c r="X4" s="1">
        <v>49</v>
      </c>
      <c r="Y4" s="1">
        <v>50</v>
      </c>
      <c r="Z4" s="1">
        <v>50</v>
      </c>
      <c r="AA4" s="1"/>
      <c r="AB4" s="1">
        <v>49</v>
      </c>
      <c r="AC4" s="1"/>
      <c r="AD4" s="1">
        <v>48</v>
      </c>
      <c r="AE4" s="1">
        <v>48</v>
      </c>
      <c r="AF4" s="1">
        <v>49</v>
      </c>
      <c r="AG4" s="1"/>
      <c r="AH4" s="1">
        <v>48</v>
      </c>
      <c r="AI4" s="1">
        <v>47</v>
      </c>
      <c r="AJ4" s="1">
        <v>48</v>
      </c>
      <c r="AK4" s="1">
        <v>46</v>
      </c>
      <c r="AL4" s="1">
        <v>46</v>
      </c>
      <c r="AM4" s="1">
        <v>49</v>
      </c>
      <c r="AN4" s="1">
        <v>47</v>
      </c>
      <c r="AO4" s="1"/>
      <c r="AP4" s="1"/>
      <c r="AQ4" s="1">
        <v>49</v>
      </c>
      <c r="AR4" s="1">
        <v>46</v>
      </c>
      <c r="AS4" s="1">
        <v>43</v>
      </c>
      <c r="AT4" s="1"/>
      <c r="AU4" s="1">
        <v>46</v>
      </c>
      <c r="AV4" s="5">
        <v>48</v>
      </c>
    </row>
    <row r="5" spans="1:48" s="7" customFormat="1" ht="13.5" customHeight="1">
      <c r="A5" s="1">
        <v>3</v>
      </c>
      <c r="B5" s="5">
        <f t="shared" si="0"/>
        <v>1614</v>
      </c>
      <c r="C5" s="6">
        <f t="shared" si="1"/>
        <v>36</v>
      </c>
      <c r="D5" s="6">
        <f t="shared" si="2"/>
        <v>721</v>
      </c>
      <c r="E5" s="6">
        <f t="shared" si="3"/>
        <v>120</v>
      </c>
      <c r="F5" s="17">
        <f t="shared" si="4"/>
        <v>841</v>
      </c>
      <c r="G5" s="23" t="s">
        <v>54</v>
      </c>
      <c r="H5" s="23" t="s">
        <v>55</v>
      </c>
      <c r="I5" s="23">
        <v>1954</v>
      </c>
      <c r="J5" s="23" t="s">
        <v>23</v>
      </c>
      <c r="K5" s="2">
        <v>45</v>
      </c>
      <c r="L5" s="1">
        <v>50</v>
      </c>
      <c r="M5" s="1">
        <v>50</v>
      </c>
      <c r="N5" s="1">
        <v>41</v>
      </c>
      <c r="O5" s="2">
        <v>32</v>
      </c>
      <c r="P5" s="1">
        <v>47</v>
      </c>
      <c r="Q5" s="1">
        <v>44</v>
      </c>
      <c r="R5" s="1">
        <v>48</v>
      </c>
      <c r="S5" s="1">
        <v>42</v>
      </c>
      <c r="T5" s="2">
        <v>27</v>
      </c>
      <c r="U5" s="2">
        <v>43</v>
      </c>
      <c r="V5" s="1">
        <v>40</v>
      </c>
      <c r="W5" s="1">
        <v>47</v>
      </c>
      <c r="X5" s="2">
        <v>47</v>
      </c>
      <c r="Y5" s="2">
        <v>49</v>
      </c>
      <c r="Z5" s="20">
        <v>48</v>
      </c>
      <c r="AA5" s="1">
        <v>47</v>
      </c>
      <c r="AB5" s="1">
        <v>47</v>
      </c>
      <c r="AC5" s="3">
        <v>49</v>
      </c>
      <c r="AD5" s="1">
        <v>46</v>
      </c>
      <c r="AE5" s="1">
        <v>46</v>
      </c>
      <c r="AF5" s="1">
        <v>46</v>
      </c>
      <c r="AG5" s="1">
        <v>36</v>
      </c>
      <c r="AH5" s="1">
        <v>46</v>
      </c>
      <c r="AI5" s="1">
        <v>47</v>
      </c>
      <c r="AJ5" s="1">
        <v>46</v>
      </c>
      <c r="AK5" s="1"/>
      <c r="AL5" s="1">
        <v>45</v>
      </c>
      <c r="AM5" s="1">
        <v>48</v>
      </c>
      <c r="AN5" s="1">
        <v>46</v>
      </c>
      <c r="AO5" s="1">
        <v>44</v>
      </c>
      <c r="AP5" s="1"/>
      <c r="AQ5" s="2">
        <v>49</v>
      </c>
      <c r="AR5" s="1">
        <v>47</v>
      </c>
      <c r="AS5" s="1">
        <v>48</v>
      </c>
      <c r="AT5" s="1">
        <v>41</v>
      </c>
      <c r="AU5" s="1">
        <v>44</v>
      </c>
      <c r="AV5" s="5">
        <v>46</v>
      </c>
    </row>
    <row r="6" spans="1:48" s="7" customFormat="1" ht="13.5" customHeight="1">
      <c r="A6" s="1">
        <v>4</v>
      </c>
      <c r="B6" s="5">
        <f t="shared" si="0"/>
        <v>857</v>
      </c>
      <c r="C6" s="6">
        <f t="shared" si="1"/>
        <v>18</v>
      </c>
      <c r="D6" s="6">
        <f t="shared" si="2"/>
        <v>726</v>
      </c>
      <c r="E6" s="6">
        <f t="shared" si="3"/>
        <v>60</v>
      </c>
      <c r="F6" s="17">
        <f t="shared" si="4"/>
        <v>786</v>
      </c>
      <c r="G6" s="23" t="s">
        <v>70</v>
      </c>
      <c r="H6" s="23" t="s">
        <v>49</v>
      </c>
      <c r="I6" s="23">
        <v>1952</v>
      </c>
      <c r="J6" s="23" t="s">
        <v>71</v>
      </c>
      <c r="K6" s="22">
        <v>40</v>
      </c>
      <c r="L6" s="1"/>
      <c r="M6" s="1"/>
      <c r="N6" s="2"/>
      <c r="O6" s="1">
        <v>49</v>
      </c>
      <c r="P6" s="1">
        <v>49</v>
      </c>
      <c r="Q6" s="1">
        <v>47</v>
      </c>
      <c r="R6" s="2">
        <v>46</v>
      </c>
      <c r="S6" s="1">
        <v>47</v>
      </c>
      <c r="T6" s="1"/>
      <c r="U6" s="1"/>
      <c r="V6" s="1">
        <v>45</v>
      </c>
      <c r="W6" s="1">
        <v>49</v>
      </c>
      <c r="X6" s="1">
        <v>50</v>
      </c>
      <c r="Y6" s="1"/>
      <c r="Z6" s="3"/>
      <c r="AA6" s="1">
        <v>48</v>
      </c>
      <c r="AB6" s="1">
        <v>50</v>
      </c>
      <c r="AC6" s="2">
        <v>49</v>
      </c>
      <c r="AD6" s="1">
        <v>50</v>
      </c>
      <c r="AE6" s="1"/>
      <c r="AF6" s="1">
        <v>50</v>
      </c>
      <c r="AG6" s="1"/>
      <c r="AH6" s="1"/>
      <c r="AI6" s="1"/>
      <c r="AJ6" s="1">
        <v>47</v>
      </c>
      <c r="AK6" s="1">
        <v>47</v>
      </c>
      <c r="AL6" s="1">
        <v>47</v>
      </c>
      <c r="AM6" s="1"/>
      <c r="AN6" s="1"/>
      <c r="AO6" s="1"/>
      <c r="AP6" s="1"/>
      <c r="AQ6" s="1"/>
      <c r="AR6" s="1"/>
      <c r="AS6" s="1"/>
      <c r="AT6" s="1"/>
      <c r="AU6" s="1"/>
      <c r="AV6" s="5">
        <v>47</v>
      </c>
    </row>
    <row r="7" spans="1:48" s="7" customFormat="1" ht="13.5" customHeight="1">
      <c r="A7" s="1">
        <v>5</v>
      </c>
      <c r="B7" s="5">
        <f t="shared" si="0"/>
        <v>673</v>
      </c>
      <c r="C7" s="6">
        <f t="shared" si="1"/>
        <v>14</v>
      </c>
      <c r="D7" s="6">
        <f t="shared" si="2"/>
        <v>673</v>
      </c>
      <c r="E7" s="6">
        <f t="shared" si="3"/>
        <v>0</v>
      </c>
      <c r="F7" s="17">
        <f t="shared" si="4"/>
        <v>673</v>
      </c>
      <c r="G7" s="23" t="s">
        <v>94</v>
      </c>
      <c r="H7" s="23" t="s">
        <v>95</v>
      </c>
      <c r="I7" s="25">
        <v>18264</v>
      </c>
      <c r="J7" s="26" t="s">
        <v>96</v>
      </c>
      <c r="K7" s="22">
        <v>47</v>
      </c>
      <c r="L7" s="22"/>
      <c r="M7" s="22"/>
      <c r="N7" s="22"/>
      <c r="O7" s="2">
        <v>42</v>
      </c>
      <c r="P7" s="22"/>
      <c r="Q7" s="22"/>
      <c r="R7" s="22"/>
      <c r="S7" s="22"/>
      <c r="T7" s="22">
        <v>40</v>
      </c>
      <c r="U7" s="22"/>
      <c r="V7" s="22">
        <v>47</v>
      </c>
      <c r="W7" s="22"/>
      <c r="X7" s="22"/>
      <c r="Y7" s="22">
        <v>50</v>
      </c>
      <c r="Z7" s="22"/>
      <c r="AA7" s="22"/>
      <c r="AB7" s="22">
        <v>49</v>
      </c>
      <c r="AC7" s="22"/>
      <c r="AD7" s="22"/>
      <c r="AE7" s="22"/>
      <c r="AF7" s="22"/>
      <c r="AG7" s="22"/>
      <c r="AH7" s="22">
        <v>49</v>
      </c>
      <c r="AI7" s="22">
        <v>50</v>
      </c>
      <c r="AJ7" s="8">
        <v>49</v>
      </c>
      <c r="AK7" s="22"/>
      <c r="AL7" s="22">
        <v>50</v>
      </c>
      <c r="AM7" s="22">
        <v>50</v>
      </c>
      <c r="AN7" s="22">
        <v>50</v>
      </c>
      <c r="AO7" s="22"/>
      <c r="AP7" s="22"/>
      <c r="AQ7" s="8">
        <v>50</v>
      </c>
      <c r="AR7" s="22"/>
      <c r="AS7" s="22">
        <v>50</v>
      </c>
      <c r="AT7" s="22"/>
      <c r="AU7" s="1"/>
      <c r="AV7" s="5"/>
    </row>
    <row r="8" spans="1:48" s="7" customFormat="1" ht="13.5" customHeight="1">
      <c r="A8" s="1">
        <v>6</v>
      </c>
      <c r="B8" s="5">
        <f t="shared" si="0"/>
        <v>620</v>
      </c>
      <c r="C8" s="6">
        <f t="shared" si="1"/>
        <v>13</v>
      </c>
      <c r="D8" s="6">
        <f t="shared" si="2"/>
        <v>620</v>
      </c>
      <c r="E8" s="6">
        <f t="shared" si="3"/>
        <v>0</v>
      </c>
      <c r="F8" s="17">
        <f t="shared" si="4"/>
        <v>620</v>
      </c>
      <c r="G8" s="23" t="s">
        <v>59</v>
      </c>
      <c r="H8" s="23" t="s">
        <v>68</v>
      </c>
      <c r="I8" s="23">
        <v>1954</v>
      </c>
      <c r="J8" s="23" t="s">
        <v>69</v>
      </c>
      <c r="K8" s="1">
        <v>43</v>
      </c>
      <c r="L8" s="2"/>
      <c r="M8" s="1"/>
      <c r="N8" s="2"/>
      <c r="O8" s="1"/>
      <c r="P8" s="1"/>
      <c r="Q8" s="1">
        <v>48</v>
      </c>
      <c r="R8" s="1"/>
      <c r="S8" s="1">
        <v>49</v>
      </c>
      <c r="T8" s="1"/>
      <c r="U8" s="1">
        <v>47</v>
      </c>
      <c r="V8" s="1">
        <v>46</v>
      </c>
      <c r="W8" s="1"/>
      <c r="X8" s="1"/>
      <c r="Y8" s="1"/>
      <c r="Z8" s="1"/>
      <c r="AA8" s="2"/>
      <c r="AB8" s="1"/>
      <c r="AC8" s="1"/>
      <c r="AD8" s="2">
        <v>49</v>
      </c>
      <c r="AE8" s="1"/>
      <c r="AF8" s="1"/>
      <c r="AG8" s="1"/>
      <c r="AH8" s="1"/>
      <c r="AI8" s="1">
        <v>50</v>
      </c>
      <c r="AJ8" s="2">
        <v>50</v>
      </c>
      <c r="AK8" s="1"/>
      <c r="AL8" s="1"/>
      <c r="AM8" s="1"/>
      <c r="AN8" s="1"/>
      <c r="AO8" s="1">
        <v>48</v>
      </c>
      <c r="AP8" s="1">
        <v>49</v>
      </c>
      <c r="AQ8" s="1"/>
      <c r="AR8" s="1"/>
      <c r="AS8" s="1">
        <v>46</v>
      </c>
      <c r="AT8" s="1">
        <v>48</v>
      </c>
      <c r="AU8" s="1">
        <v>47</v>
      </c>
      <c r="AV8" s="5"/>
    </row>
    <row r="9" spans="1:48" s="7" customFormat="1" ht="13.5" customHeight="1">
      <c r="A9" s="1">
        <v>7</v>
      </c>
      <c r="B9" s="5">
        <f t="shared" si="0"/>
        <v>526</v>
      </c>
      <c r="C9" s="6">
        <f t="shared" si="1"/>
        <v>11</v>
      </c>
      <c r="D9" s="6">
        <f t="shared" si="2"/>
        <v>526</v>
      </c>
      <c r="E9" s="6">
        <f t="shared" si="3"/>
        <v>0</v>
      </c>
      <c r="F9" s="17">
        <f t="shared" si="4"/>
        <v>526</v>
      </c>
      <c r="G9" s="23" t="s">
        <v>105</v>
      </c>
      <c r="H9" s="23" t="s">
        <v>106</v>
      </c>
      <c r="I9" s="23">
        <v>1952</v>
      </c>
      <c r="J9" s="23" t="s">
        <v>107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>
        <v>49</v>
      </c>
      <c r="AA9" s="22"/>
      <c r="AB9" s="22">
        <v>48</v>
      </c>
      <c r="AC9" s="22">
        <v>49</v>
      </c>
      <c r="AD9" s="22">
        <v>47</v>
      </c>
      <c r="AE9" s="22"/>
      <c r="AF9" s="22">
        <v>48</v>
      </c>
      <c r="AG9" s="22"/>
      <c r="AH9" s="22">
        <v>47</v>
      </c>
      <c r="AI9" s="22"/>
      <c r="AJ9" s="22"/>
      <c r="AK9" s="22"/>
      <c r="AL9" s="22"/>
      <c r="AM9" s="22"/>
      <c r="AN9" s="22">
        <v>48</v>
      </c>
      <c r="AO9" s="22"/>
      <c r="AP9" s="22">
        <v>48</v>
      </c>
      <c r="AQ9" s="22"/>
      <c r="AR9" s="22">
        <v>48</v>
      </c>
      <c r="AS9" s="22"/>
      <c r="AT9" s="22">
        <v>44</v>
      </c>
      <c r="AU9" s="22"/>
      <c r="AV9" s="5">
        <v>50</v>
      </c>
    </row>
    <row r="10" spans="1:48" s="7" customFormat="1" ht="13.5" customHeight="1">
      <c r="A10" s="1"/>
      <c r="B10" s="5"/>
      <c r="C10" s="6"/>
      <c r="D10" s="6"/>
      <c r="E10" s="6"/>
      <c r="F10" s="17"/>
      <c r="G10" s="23"/>
      <c r="H10" s="23"/>
      <c r="I10" s="23"/>
      <c r="J10" s="23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5"/>
    </row>
    <row r="11" spans="1:48" s="7" customFormat="1" ht="13.5" customHeight="1">
      <c r="A11" s="1"/>
      <c r="B11" s="5"/>
      <c r="C11" s="6"/>
      <c r="D11" s="6"/>
      <c r="E11" s="6"/>
      <c r="F11" s="17"/>
      <c r="G11" s="23"/>
      <c r="H11" s="23"/>
      <c r="I11" s="23"/>
      <c r="J11" s="23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5"/>
    </row>
    <row r="12" spans="1:48" s="7" customFormat="1" ht="13.5" customHeight="1">
      <c r="A12" s="1"/>
      <c r="B12" s="5">
        <f aca="true" t="shared" si="5" ref="B12:B27">SUM(K12:AV12)</f>
        <v>440</v>
      </c>
      <c r="C12" s="6">
        <f aca="true" t="shared" si="6" ref="C12:C27">COUNT(K12:AV12)</f>
        <v>9</v>
      </c>
      <c r="D12" s="6">
        <f aca="true" t="shared" si="7" ref="D12:D27">IF(COUNT(K12:AV12)&gt;0,LARGE(K12:AV12,1),0)+IF(COUNT(K12:AV12)&gt;1,LARGE(K12:AV12,2),0)+IF(COUNT(K12:AV12)&gt;2,LARGE(K12:AV12,3),0)+IF(COUNT(K12:AV12)&gt;3,LARGE(K12:AV12,4),0)+IF(COUNT(K12:AV12)&gt;4,LARGE(K12:AV12,5),0)+IF(COUNT(K12:AV12)&gt;5,LARGE(K12:AV12,6),0)+IF(COUNT(K12:AV12)&gt;6,LARGE(K12:AV12,7),0)+IF(COUNT(K12:AV12)&gt;7,LARGE(K12:AV12,8),0)+IF(COUNT(K12:AV12)&gt;8,LARGE(K12:AV12,9),0)+IF(COUNT(K12:AV12)&gt;9,LARGE(K12:AV12,10),0)+IF(COUNT(K12:AV12)&gt;10,LARGE(K12:AV12,11),0)+IF(COUNT(K12:AV12)&gt;11,LARGE(K12:AV12,12),0)+IF(COUNT(K12:AV12)&gt;12,LARGE(K12:AV12,13),0)+IF(COUNT(K12:AV12)&gt;13,LARGE(K12:AV12,14),0)+IF(COUNT(K12:AV12)&gt;14,LARGE(K12:AV12,15),0)</f>
        <v>440</v>
      </c>
      <c r="E12" s="6">
        <f aca="true" t="shared" si="8" ref="E12:E27">IF(COUNT(K12:AV12)&lt;22,IF(COUNT(K12:AV12)&gt;14,(COUNT(K12:AV12)-15),0)*20,120)</f>
        <v>0</v>
      </c>
      <c r="F12" s="17">
        <f aca="true" t="shared" si="9" ref="F12:F27">D12+E12</f>
        <v>440</v>
      </c>
      <c r="G12" s="27" t="s">
        <v>56</v>
      </c>
      <c r="H12" s="27" t="s">
        <v>57</v>
      </c>
      <c r="I12" s="27">
        <v>1954</v>
      </c>
      <c r="J12" s="27" t="s">
        <v>58</v>
      </c>
      <c r="K12" s="1">
        <v>49</v>
      </c>
      <c r="L12" s="1"/>
      <c r="M12" s="1"/>
      <c r="N12" s="1"/>
      <c r="O12" s="2">
        <v>48</v>
      </c>
      <c r="P12" s="2">
        <v>49</v>
      </c>
      <c r="Q12" s="1">
        <v>50</v>
      </c>
      <c r="R12" s="1"/>
      <c r="S12" s="1">
        <v>50</v>
      </c>
      <c r="T12" s="2">
        <v>49</v>
      </c>
      <c r="U12" s="1"/>
      <c r="V12" s="2">
        <v>50</v>
      </c>
      <c r="W12" s="1"/>
      <c r="X12" s="1"/>
      <c r="Y12" s="1"/>
      <c r="Z12" s="1">
        <v>49</v>
      </c>
      <c r="AA12" s="1"/>
      <c r="AB12" s="1"/>
      <c r="AC12" s="1"/>
      <c r="AD12" s="1"/>
      <c r="AE12" s="1"/>
      <c r="AF12" s="1"/>
      <c r="AG12" s="1">
        <v>46</v>
      </c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5"/>
    </row>
    <row r="13" spans="1:48" s="7" customFormat="1" ht="13.5" customHeight="1">
      <c r="A13" s="1"/>
      <c r="B13" s="5">
        <f t="shared" si="5"/>
        <v>331</v>
      </c>
      <c r="C13" s="6">
        <f t="shared" si="6"/>
        <v>7</v>
      </c>
      <c r="D13" s="6">
        <f t="shared" si="7"/>
        <v>331</v>
      </c>
      <c r="E13" s="6">
        <f t="shared" si="8"/>
        <v>0</v>
      </c>
      <c r="F13" s="17">
        <f t="shared" si="9"/>
        <v>331</v>
      </c>
      <c r="G13" s="27" t="s">
        <v>65</v>
      </c>
      <c r="H13" s="27" t="s">
        <v>66</v>
      </c>
      <c r="I13" s="27">
        <v>1951</v>
      </c>
      <c r="J13" s="27" t="s">
        <v>67</v>
      </c>
      <c r="K13" s="1">
        <v>45</v>
      </c>
      <c r="L13" s="2"/>
      <c r="M13" s="2"/>
      <c r="N13" s="2"/>
      <c r="O13" s="1"/>
      <c r="P13" s="2">
        <v>46</v>
      </c>
      <c r="Q13" s="1">
        <v>49</v>
      </c>
      <c r="R13" s="1">
        <v>50</v>
      </c>
      <c r="S13" s="1"/>
      <c r="T13" s="1"/>
      <c r="U13" s="1"/>
      <c r="V13" s="1"/>
      <c r="W13" s="1"/>
      <c r="X13" s="1"/>
      <c r="Y13" s="1"/>
      <c r="Z13" s="2"/>
      <c r="AA13" s="1"/>
      <c r="AB13" s="3">
        <v>46</v>
      </c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2"/>
      <c r="AS13" s="1">
        <v>47</v>
      </c>
      <c r="AT13" s="1"/>
      <c r="AU13" s="1">
        <v>48</v>
      </c>
      <c r="AV13" s="5"/>
    </row>
    <row r="14" spans="1:48" s="7" customFormat="1" ht="13.5" customHeight="1">
      <c r="A14" s="1"/>
      <c r="B14" s="5">
        <f t="shared" si="5"/>
        <v>320</v>
      </c>
      <c r="C14" s="6">
        <f t="shared" si="6"/>
        <v>7</v>
      </c>
      <c r="D14" s="6">
        <f t="shared" si="7"/>
        <v>320</v>
      </c>
      <c r="E14" s="6">
        <f t="shared" si="8"/>
        <v>0</v>
      </c>
      <c r="F14" s="17">
        <f t="shared" si="9"/>
        <v>320</v>
      </c>
      <c r="G14" s="4" t="s">
        <v>74</v>
      </c>
      <c r="H14" s="4" t="s">
        <v>75</v>
      </c>
      <c r="I14" s="4">
        <v>1950</v>
      </c>
      <c r="J14" s="4" t="s">
        <v>76</v>
      </c>
      <c r="K14" s="2"/>
      <c r="L14" s="2">
        <v>44</v>
      </c>
      <c r="M14" s="2">
        <v>49</v>
      </c>
      <c r="N14" s="1"/>
      <c r="O14" s="1"/>
      <c r="P14" s="2">
        <v>43</v>
      </c>
      <c r="Q14" s="1"/>
      <c r="R14" s="1"/>
      <c r="S14" s="1"/>
      <c r="T14" s="1"/>
      <c r="U14" s="1"/>
      <c r="V14" s="2"/>
      <c r="W14" s="2"/>
      <c r="X14" s="2"/>
      <c r="Y14" s="1"/>
      <c r="Z14" s="1"/>
      <c r="AA14" s="1"/>
      <c r="AB14" s="1"/>
      <c r="AC14" s="1"/>
      <c r="AD14" s="1"/>
      <c r="AE14" s="1"/>
      <c r="AF14" s="1"/>
      <c r="AG14" s="1">
        <v>45</v>
      </c>
      <c r="AH14" s="1"/>
      <c r="AI14" s="1">
        <v>48</v>
      </c>
      <c r="AJ14" s="1"/>
      <c r="AK14" s="1"/>
      <c r="AL14" s="1"/>
      <c r="AM14" s="1"/>
      <c r="AN14" s="1"/>
      <c r="AO14" s="1"/>
      <c r="AP14" s="1"/>
      <c r="AQ14" s="1"/>
      <c r="AR14" s="1"/>
      <c r="AS14" s="1">
        <v>44</v>
      </c>
      <c r="AT14" s="1"/>
      <c r="AU14" s="1"/>
      <c r="AV14" s="6">
        <v>47</v>
      </c>
    </row>
    <row r="15" spans="1:48" s="7" customFormat="1" ht="13.5" customHeight="1">
      <c r="A15" s="1"/>
      <c r="B15" s="5">
        <f t="shared" si="5"/>
        <v>318</v>
      </c>
      <c r="C15" s="6">
        <f t="shared" si="6"/>
        <v>7</v>
      </c>
      <c r="D15" s="6">
        <f t="shared" si="7"/>
        <v>318</v>
      </c>
      <c r="E15" s="6">
        <f t="shared" si="8"/>
        <v>0</v>
      </c>
      <c r="F15" s="17">
        <f t="shared" si="9"/>
        <v>318</v>
      </c>
      <c r="G15" s="27" t="s">
        <v>86</v>
      </c>
      <c r="H15" s="27" t="s">
        <v>87</v>
      </c>
      <c r="I15" s="28">
        <v>18994</v>
      </c>
      <c r="J15" s="29" t="s">
        <v>88</v>
      </c>
      <c r="K15" s="1"/>
      <c r="L15" s="2"/>
      <c r="M15" s="1"/>
      <c r="N15" s="1"/>
      <c r="O15" s="1">
        <v>44</v>
      </c>
      <c r="P15" s="1"/>
      <c r="Q15" s="1"/>
      <c r="R15" s="2">
        <v>47</v>
      </c>
      <c r="S15" s="1"/>
      <c r="T15" s="1"/>
      <c r="U15" s="1"/>
      <c r="V15" s="1"/>
      <c r="W15" s="2">
        <v>44</v>
      </c>
      <c r="X15" s="1"/>
      <c r="Y15" s="1"/>
      <c r="Z15" s="1"/>
      <c r="AA15" s="1"/>
      <c r="AB15" s="1">
        <v>48</v>
      </c>
      <c r="AC15" s="1"/>
      <c r="AD15" s="1"/>
      <c r="AE15" s="1"/>
      <c r="AF15" s="1">
        <v>42</v>
      </c>
      <c r="AG15" s="1"/>
      <c r="AH15" s="1"/>
      <c r="AI15" s="1"/>
      <c r="AJ15" s="1"/>
      <c r="AK15" s="1">
        <v>48</v>
      </c>
      <c r="AL15" s="1"/>
      <c r="AM15" s="1"/>
      <c r="AN15" s="1"/>
      <c r="AO15" s="1"/>
      <c r="AP15" s="1"/>
      <c r="AQ15" s="1"/>
      <c r="AR15" s="1"/>
      <c r="AS15" s="1"/>
      <c r="AT15" s="1">
        <v>45</v>
      </c>
      <c r="AU15" s="1"/>
      <c r="AV15" s="5"/>
    </row>
    <row r="16" spans="1:48" s="7" customFormat="1" ht="13.5" customHeight="1">
      <c r="A16" s="1"/>
      <c r="B16" s="5">
        <f t="shared" si="5"/>
        <v>264</v>
      </c>
      <c r="C16" s="6">
        <f t="shared" si="6"/>
        <v>6</v>
      </c>
      <c r="D16" s="6">
        <f t="shared" si="7"/>
        <v>264</v>
      </c>
      <c r="E16" s="6">
        <f t="shared" si="8"/>
        <v>0</v>
      </c>
      <c r="F16" s="17">
        <f t="shared" si="9"/>
        <v>264</v>
      </c>
      <c r="G16" s="27" t="s">
        <v>62</v>
      </c>
      <c r="H16" s="27" t="s">
        <v>63</v>
      </c>
      <c r="I16" s="27">
        <v>1953</v>
      </c>
      <c r="J16" s="27" t="s">
        <v>64</v>
      </c>
      <c r="K16" s="22">
        <v>46</v>
      </c>
      <c r="L16" s="22"/>
      <c r="M16" s="22"/>
      <c r="N16" s="22"/>
      <c r="O16" s="8">
        <v>40</v>
      </c>
      <c r="P16" s="22"/>
      <c r="Q16" s="22"/>
      <c r="R16" s="8">
        <v>49</v>
      </c>
      <c r="S16" s="22"/>
      <c r="T16" s="22">
        <v>35</v>
      </c>
      <c r="U16" s="22"/>
      <c r="V16" s="8"/>
      <c r="W16" s="8">
        <v>46</v>
      </c>
      <c r="X16" s="22"/>
      <c r="Y16" s="22"/>
      <c r="Z16" s="9"/>
      <c r="AA16" s="22"/>
      <c r="AB16" s="22"/>
      <c r="AC16" s="22"/>
      <c r="AD16" s="22"/>
      <c r="AE16" s="22"/>
      <c r="AF16" s="22">
        <v>48</v>
      </c>
      <c r="AG16" s="22"/>
      <c r="AH16" s="8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1"/>
      <c r="AV16" s="5"/>
    </row>
    <row r="17" spans="1:48" s="7" customFormat="1" ht="13.5" customHeight="1">
      <c r="A17" s="1"/>
      <c r="B17" s="5">
        <f t="shared" si="5"/>
        <v>296</v>
      </c>
      <c r="C17" s="6">
        <f t="shared" si="6"/>
        <v>6</v>
      </c>
      <c r="D17" s="6">
        <f t="shared" si="7"/>
        <v>296</v>
      </c>
      <c r="E17" s="6">
        <f t="shared" si="8"/>
        <v>0</v>
      </c>
      <c r="F17" s="17">
        <f t="shared" si="9"/>
        <v>296</v>
      </c>
      <c r="G17" s="27" t="s">
        <v>51</v>
      </c>
      <c r="H17" s="27" t="s">
        <v>52</v>
      </c>
      <c r="I17" s="27">
        <v>1953</v>
      </c>
      <c r="J17" s="27" t="s">
        <v>53</v>
      </c>
      <c r="K17" s="2">
        <v>49</v>
      </c>
      <c r="L17" s="2"/>
      <c r="M17" s="1"/>
      <c r="N17" s="1"/>
      <c r="O17" s="1"/>
      <c r="P17" s="2">
        <v>48</v>
      </c>
      <c r="Q17" s="1"/>
      <c r="R17" s="1"/>
      <c r="S17" s="1"/>
      <c r="T17" s="1"/>
      <c r="U17" s="1"/>
      <c r="V17" s="2"/>
      <c r="W17" s="2"/>
      <c r="X17" s="1"/>
      <c r="Y17" s="1"/>
      <c r="Z17" s="2"/>
      <c r="AA17" s="1"/>
      <c r="AB17" s="1"/>
      <c r="AC17" s="1"/>
      <c r="AD17" s="1"/>
      <c r="AE17" s="1"/>
      <c r="AF17" s="1"/>
      <c r="AG17" s="1">
        <v>49</v>
      </c>
      <c r="AH17" s="1"/>
      <c r="AI17" s="1"/>
      <c r="AJ17" s="1"/>
      <c r="AK17" s="1"/>
      <c r="AL17" s="1"/>
      <c r="AM17" s="1"/>
      <c r="AN17" s="1"/>
      <c r="AO17" s="1">
        <v>50</v>
      </c>
      <c r="AP17" s="1"/>
      <c r="AQ17" s="1"/>
      <c r="AR17" s="1"/>
      <c r="AS17" s="1"/>
      <c r="AT17" s="1"/>
      <c r="AU17" s="1">
        <v>50</v>
      </c>
      <c r="AV17" s="6">
        <v>50</v>
      </c>
    </row>
    <row r="18" spans="1:48" s="7" customFormat="1" ht="13.5" customHeight="1">
      <c r="A18" s="1"/>
      <c r="B18" s="5">
        <f t="shared" si="5"/>
        <v>291</v>
      </c>
      <c r="C18" s="6">
        <f t="shared" si="6"/>
        <v>6</v>
      </c>
      <c r="D18" s="6">
        <f t="shared" si="7"/>
        <v>291</v>
      </c>
      <c r="E18" s="6">
        <f t="shared" si="8"/>
        <v>0</v>
      </c>
      <c r="F18" s="17">
        <f t="shared" si="9"/>
        <v>291</v>
      </c>
      <c r="G18" s="27" t="s">
        <v>80</v>
      </c>
      <c r="H18" s="27" t="s">
        <v>81</v>
      </c>
      <c r="I18" s="27">
        <v>1953</v>
      </c>
      <c r="J18" s="27" t="s">
        <v>82</v>
      </c>
      <c r="K18" s="22"/>
      <c r="L18" s="2"/>
      <c r="M18" s="8">
        <v>47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>
        <v>49</v>
      </c>
      <c r="AJ18" s="24">
        <v>49</v>
      </c>
      <c r="AK18" s="22"/>
      <c r="AL18" s="22">
        <v>49</v>
      </c>
      <c r="AM18" s="22"/>
      <c r="AN18" s="22"/>
      <c r="AO18" s="22"/>
      <c r="AP18" s="22"/>
      <c r="AQ18" s="22"/>
      <c r="AR18" s="22"/>
      <c r="AS18" s="22">
        <v>49</v>
      </c>
      <c r="AT18" s="22"/>
      <c r="AU18" s="1"/>
      <c r="AV18" s="6">
        <v>48</v>
      </c>
    </row>
    <row r="19" spans="1:48" s="7" customFormat="1" ht="13.5" customHeight="1">
      <c r="A19" s="1"/>
      <c r="B19" s="5">
        <f t="shared" si="5"/>
        <v>243</v>
      </c>
      <c r="C19" s="6">
        <f t="shared" si="6"/>
        <v>5</v>
      </c>
      <c r="D19" s="6">
        <f t="shared" si="7"/>
        <v>243</v>
      </c>
      <c r="E19" s="6">
        <f t="shared" si="8"/>
        <v>0</v>
      </c>
      <c r="F19" s="17">
        <f t="shared" si="9"/>
        <v>243</v>
      </c>
      <c r="G19" s="27" t="s">
        <v>91</v>
      </c>
      <c r="H19" s="27" t="s">
        <v>92</v>
      </c>
      <c r="I19" s="28">
        <v>19725</v>
      </c>
      <c r="J19" s="29" t="s">
        <v>93</v>
      </c>
      <c r="K19" s="22"/>
      <c r="L19" s="22"/>
      <c r="M19" s="22"/>
      <c r="N19" s="22"/>
      <c r="O19" s="2">
        <v>46</v>
      </c>
      <c r="P19" s="22"/>
      <c r="Q19" s="22"/>
      <c r="R19" s="22"/>
      <c r="S19" s="22"/>
      <c r="T19" s="22"/>
      <c r="U19" s="22"/>
      <c r="V19" s="22"/>
      <c r="W19" s="8">
        <v>47</v>
      </c>
      <c r="X19" s="22"/>
      <c r="Y19" s="22"/>
      <c r="Z19" s="22"/>
      <c r="AA19" s="22"/>
      <c r="AB19" s="9">
        <v>50</v>
      </c>
      <c r="AC19" s="9">
        <v>50</v>
      </c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>
        <v>50</v>
      </c>
      <c r="AU19" s="1"/>
      <c r="AV19" s="5"/>
    </row>
    <row r="20" spans="1:48" s="7" customFormat="1" ht="13.5" customHeight="1">
      <c r="A20" s="1"/>
      <c r="B20" s="5">
        <f t="shared" si="5"/>
        <v>238</v>
      </c>
      <c r="C20" s="6">
        <f t="shared" si="6"/>
        <v>5</v>
      </c>
      <c r="D20" s="6">
        <f t="shared" si="7"/>
        <v>238</v>
      </c>
      <c r="E20" s="6">
        <f t="shared" si="8"/>
        <v>0</v>
      </c>
      <c r="F20" s="17">
        <f t="shared" si="9"/>
        <v>238</v>
      </c>
      <c r="G20" s="27" t="s">
        <v>108</v>
      </c>
      <c r="H20" s="27" t="s">
        <v>109</v>
      </c>
      <c r="I20" s="27">
        <v>1953</v>
      </c>
      <c r="J20" s="27" t="s">
        <v>110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9">
        <v>47</v>
      </c>
      <c r="AC20" s="22"/>
      <c r="AD20" s="8">
        <v>48</v>
      </c>
      <c r="AE20" s="22"/>
      <c r="AF20" s="22"/>
      <c r="AG20" s="22"/>
      <c r="AH20" s="22"/>
      <c r="AI20" s="22"/>
      <c r="AJ20" s="24">
        <v>48</v>
      </c>
      <c r="AK20" s="22"/>
      <c r="AL20" s="8">
        <v>46</v>
      </c>
      <c r="AM20" s="22"/>
      <c r="AN20" s="22">
        <v>49</v>
      </c>
      <c r="AO20" s="22"/>
      <c r="AP20" s="22"/>
      <c r="AQ20" s="22"/>
      <c r="AR20" s="22"/>
      <c r="AS20" s="22"/>
      <c r="AT20" s="22"/>
      <c r="AU20" s="22"/>
      <c r="AV20" s="22"/>
    </row>
    <row r="21" spans="1:47" s="7" customFormat="1" ht="13.5" customHeight="1">
      <c r="A21" s="1"/>
      <c r="B21" s="5">
        <f t="shared" si="5"/>
        <v>184</v>
      </c>
      <c r="C21" s="6">
        <f t="shared" si="6"/>
        <v>4</v>
      </c>
      <c r="D21" s="6">
        <f t="shared" si="7"/>
        <v>184</v>
      </c>
      <c r="E21" s="6">
        <f t="shared" si="8"/>
        <v>0</v>
      </c>
      <c r="F21" s="17">
        <f t="shared" si="9"/>
        <v>184</v>
      </c>
      <c r="G21" s="27" t="s">
        <v>102</v>
      </c>
      <c r="H21" s="27" t="s">
        <v>81</v>
      </c>
      <c r="I21" s="30">
        <v>1953</v>
      </c>
      <c r="J21" s="30" t="s">
        <v>103</v>
      </c>
      <c r="K21" s="1"/>
      <c r="L21" s="1"/>
      <c r="M21" s="1"/>
      <c r="N21" s="1"/>
      <c r="O21" s="1"/>
      <c r="P21" s="2">
        <v>42</v>
      </c>
      <c r="Q21" s="1"/>
      <c r="R21" s="1"/>
      <c r="S21" s="1"/>
      <c r="T21" s="1"/>
      <c r="U21" s="1"/>
      <c r="V21" s="1"/>
      <c r="W21" s="1"/>
      <c r="X21" s="1"/>
      <c r="Y21" s="1"/>
      <c r="Z21" s="1">
        <v>47</v>
      </c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>
        <v>49</v>
      </c>
      <c r="AL21" s="1"/>
      <c r="AM21" s="1"/>
      <c r="AN21" s="1"/>
      <c r="AO21" s="1"/>
      <c r="AP21" s="1"/>
      <c r="AQ21" s="1"/>
      <c r="AR21" s="1"/>
      <c r="AS21" s="1"/>
      <c r="AT21" s="1">
        <v>46</v>
      </c>
      <c r="AU21" s="1"/>
    </row>
    <row r="22" spans="1:47" s="7" customFormat="1" ht="13.5" customHeight="1">
      <c r="A22" s="1"/>
      <c r="B22" s="5">
        <f t="shared" si="5"/>
        <v>179</v>
      </c>
      <c r="C22" s="6">
        <f t="shared" si="6"/>
        <v>4</v>
      </c>
      <c r="D22" s="6">
        <f t="shared" si="7"/>
        <v>179</v>
      </c>
      <c r="E22" s="6">
        <f t="shared" si="8"/>
        <v>0</v>
      </c>
      <c r="F22" s="17">
        <f t="shared" si="9"/>
        <v>179</v>
      </c>
      <c r="G22" s="27" t="s">
        <v>77</v>
      </c>
      <c r="H22" s="27" t="s">
        <v>78</v>
      </c>
      <c r="I22" s="27">
        <v>1950</v>
      </c>
      <c r="J22" s="27" t="s">
        <v>79</v>
      </c>
      <c r="K22" s="1"/>
      <c r="L22" s="20"/>
      <c r="M22" s="2">
        <v>48</v>
      </c>
      <c r="N22" s="1"/>
      <c r="O22" s="2">
        <v>37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8"/>
      <c r="AC22" s="1"/>
      <c r="AD22" s="2">
        <v>47</v>
      </c>
      <c r="AE22" s="1"/>
      <c r="AF22" s="1"/>
      <c r="AG22" s="1"/>
      <c r="AH22" s="1"/>
      <c r="AI22" s="1"/>
      <c r="AJ22" s="20">
        <v>47</v>
      </c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8" s="7" customFormat="1" ht="13.5" customHeight="1">
      <c r="A23" s="1"/>
      <c r="B23" s="5">
        <f t="shared" si="5"/>
        <v>169</v>
      </c>
      <c r="C23" s="6">
        <f t="shared" si="6"/>
        <v>4</v>
      </c>
      <c r="D23" s="6">
        <f t="shared" si="7"/>
        <v>169</v>
      </c>
      <c r="E23" s="6">
        <f t="shared" si="8"/>
        <v>0</v>
      </c>
      <c r="F23" s="17">
        <f t="shared" si="9"/>
        <v>169</v>
      </c>
      <c r="G23" s="27" t="s">
        <v>104</v>
      </c>
      <c r="H23" s="27" t="s">
        <v>73</v>
      </c>
      <c r="I23" s="27">
        <v>1953</v>
      </c>
      <c r="J23" s="27"/>
      <c r="K23" s="22"/>
      <c r="L23" s="22"/>
      <c r="M23" s="22"/>
      <c r="N23" s="22"/>
      <c r="O23" s="22"/>
      <c r="P23" s="22"/>
      <c r="Q23" s="22"/>
      <c r="R23" s="22"/>
      <c r="S23" s="22">
        <v>40</v>
      </c>
      <c r="T23" s="22"/>
      <c r="U23" s="22"/>
      <c r="V23" s="22">
        <v>41</v>
      </c>
      <c r="W23" s="22"/>
      <c r="X23" s="22"/>
      <c r="Y23" s="22"/>
      <c r="Z23" s="22">
        <v>41</v>
      </c>
      <c r="AA23" s="22"/>
      <c r="AB23" s="22"/>
      <c r="AC23" s="22"/>
      <c r="AD23" s="22"/>
      <c r="AE23" s="22"/>
      <c r="AF23" s="22">
        <v>47</v>
      </c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</row>
    <row r="24" spans="1:48" s="7" customFormat="1" ht="13.5" customHeight="1">
      <c r="A24" s="1"/>
      <c r="B24" s="5">
        <f t="shared" si="5"/>
        <v>176</v>
      </c>
      <c r="C24" s="6">
        <f t="shared" si="6"/>
        <v>4</v>
      </c>
      <c r="D24" s="6">
        <f t="shared" si="7"/>
        <v>176</v>
      </c>
      <c r="E24" s="6">
        <f t="shared" si="8"/>
        <v>0</v>
      </c>
      <c r="F24" s="17">
        <f t="shared" si="9"/>
        <v>176</v>
      </c>
      <c r="G24" s="27" t="s">
        <v>89</v>
      </c>
      <c r="H24" s="27" t="s">
        <v>90</v>
      </c>
      <c r="I24" s="28">
        <v>18264</v>
      </c>
      <c r="J24" s="29"/>
      <c r="K24" s="22"/>
      <c r="L24" s="2"/>
      <c r="M24" s="2"/>
      <c r="N24" s="1"/>
      <c r="O24" s="1">
        <v>41</v>
      </c>
      <c r="P24" s="22"/>
      <c r="Q24" s="22"/>
      <c r="R24" s="22"/>
      <c r="S24" s="22"/>
      <c r="T24" s="22"/>
      <c r="U24" s="22"/>
      <c r="V24" s="22"/>
      <c r="W24" s="22"/>
      <c r="X24" s="22">
        <v>46</v>
      </c>
      <c r="Y24" s="22"/>
      <c r="Z24" s="22"/>
      <c r="AA24" s="22"/>
      <c r="AB24" s="22"/>
      <c r="AC24" s="22"/>
      <c r="AD24" s="22">
        <v>44</v>
      </c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1"/>
      <c r="AV24" s="7">
        <v>45</v>
      </c>
    </row>
    <row r="25" spans="1:47" s="7" customFormat="1" ht="13.5" customHeight="1">
      <c r="A25" s="1"/>
      <c r="B25" s="5">
        <f t="shared" si="5"/>
        <v>176</v>
      </c>
      <c r="C25" s="6">
        <f t="shared" si="6"/>
        <v>4</v>
      </c>
      <c r="D25" s="6">
        <f t="shared" si="7"/>
        <v>176</v>
      </c>
      <c r="E25" s="6">
        <f t="shared" si="8"/>
        <v>0</v>
      </c>
      <c r="F25" s="17">
        <f t="shared" si="9"/>
        <v>176</v>
      </c>
      <c r="G25" s="27" t="s">
        <v>97</v>
      </c>
      <c r="H25" s="27" t="s">
        <v>98</v>
      </c>
      <c r="I25" s="28">
        <v>18994</v>
      </c>
      <c r="J25" s="29" t="s">
        <v>99</v>
      </c>
      <c r="K25" s="1"/>
      <c r="L25" s="2">
        <v>45</v>
      </c>
      <c r="M25" s="1"/>
      <c r="N25" s="1"/>
      <c r="O25" s="2">
        <v>38</v>
      </c>
      <c r="P25" s="1"/>
      <c r="Q25" s="1"/>
      <c r="R25" s="1"/>
      <c r="S25" s="1"/>
      <c r="T25" s="1"/>
      <c r="U25" s="1"/>
      <c r="V25" s="1"/>
      <c r="W25" s="1"/>
      <c r="X25" s="2">
        <v>48</v>
      </c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2"/>
      <c r="AJ25" s="1"/>
      <c r="AK25" s="1"/>
      <c r="AL25" s="1"/>
      <c r="AM25" s="1"/>
      <c r="AN25" s="1"/>
      <c r="AO25" s="1"/>
      <c r="AP25" s="1"/>
      <c r="AQ25" s="1"/>
      <c r="AR25" s="1"/>
      <c r="AS25" s="1">
        <v>45</v>
      </c>
      <c r="AT25" s="1"/>
      <c r="AU25" s="1"/>
    </row>
    <row r="26" spans="1:47" s="7" customFormat="1" ht="13.5" customHeight="1">
      <c r="A26" s="1"/>
      <c r="B26" s="5">
        <f t="shared" si="5"/>
        <v>172</v>
      </c>
      <c r="C26" s="6">
        <f t="shared" si="6"/>
        <v>4</v>
      </c>
      <c r="D26" s="6">
        <f t="shared" si="7"/>
        <v>172</v>
      </c>
      <c r="E26" s="6">
        <f t="shared" si="8"/>
        <v>0</v>
      </c>
      <c r="F26" s="17">
        <f t="shared" si="9"/>
        <v>172</v>
      </c>
      <c r="G26" s="27" t="s">
        <v>100</v>
      </c>
      <c r="H26" s="27" t="s">
        <v>68</v>
      </c>
      <c r="I26" s="30">
        <v>1950</v>
      </c>
      <c r="J26" s="30" t="s">
        <v>101</v>
      </c>
      <c r="K26" s="1"/>
      <c r="L26" s="1"/>
      <c r="M26" s="2"/>
      <c r="N26" s="1"/>
      <c r="O26" s="2"/>
      <c r="P26" s="1">
        <v>46</v>
      </c>
      <c r="Q26" s="1"/>
      <c r="R26" s="1"/>
      <c r="S26" s="1">
        <v>43</v>
      </c>
      <c r="T26" s="1"/>
      <c r="U26" s="1"/>
      <c r="V26" s="1">
        <v>39</v>
      </c>
      <c r="W26" s="1"/>
      <c r="X26" s="1"/>
      <c r="Y26" s="2"/>
      <c r="Z26" s="1">
        <v>44</v>
      </c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s="7" customFormat="1" ht="13.5" customHeight="1">
      <c r="A27" s="1"/>
      <c r="B27" s="5">
        <f t="shared" si="5"/>
        <v>199</v>
      </c>
      <c r="C27" s="6">
        <f t="shared" si="6"/>
        <v>4</v>
      </c>
      <c r="D27" s="6">
        <f t="shared" si="7"/>
        <v>199</v>
      </c>
      <c r="E27" s="6">
        <f t="shared" si="8"/>
        <v>0</v>
      </c>
      <c r="F27" s="17">
        <f t="shared" si="9"/>
        <v>199</v>
      </c>
      <c r="G27" s="27" t="s">
        <v>48</v>
      </c>
      <c r="H27" s="27" t="s">
        <v>49</v>
      </c>
      <c r="I27" s="27">
        <v>1953</v>
      </c>
      <c r="J27" s="27" t="s">
        <v>50</v>
      </c>
      <c r="K27" s="2">
        <v>50</v>
      </c>
      <c r="L27" s="1"/>
      <c r="M27" s="2"/>
      <c r="N27" s="1"/>
      <c r="O27" s="1"/>
      <c r="P27" s="1"/>
      <c r="Q27" s="1"/>
      <c r="R27" s="1"/>
      <c r="S27" s="19"/>
      <c r="T27" s="1"/>
      <c r="U27" s="1"/>
      <c r="V27" s="3"/>
      <c r="W27" s="2">
        <v>50</v>
      </c>
      <c r="X27" s="1"/>
      <c r="Y27" s="1"/>
      <c r="Z27" s="1"/>
      <c r="AA27" s="1"/>
      <c r="AB27" s="3">
        <v>49</v>
      </c>
      <c r="AC27" s="1"/>
      <c r="AD27" s="1"/>
      <c r="AE27" s="1"/>
      <c r="AF27" s="1"/>
      <c r="AG27" s="1">
        <v>50</v>
      </c>
      <c r="AH27" s="1"/>
      <c r="AI27" s="2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</row>
    <row r="28" spans="2:10" ht="13.5" customHeight="1">
      <c r="B28" s="5"/>
      <c r="C28" s="6"/>
      <c r="D28" s="6"/>
      <c r="E28" s="6"/>
      <c r="G28" s="31"/>
      <c r="H28" s="27"/>
      <c r="I28" s="27"/>
      <c r="J28" s="31"/>
    </row>
    <row r="29" spans="2:48" ht="13.5" customHeight="1">
      <c r="B29" s="5"/>
      <c r="C29" s="6"/>
      <c r="D29" s="6"/>
      <c r="E29" s="6"/>
      <c r="G29" s="31"/>
      <c r="H29" s="27"/>
      <c r="I29" s="27"/>
      <c r="J29" s="31"/>
      <c r="AV29" s="8"/>
    </row>
    <row r="30" spans="2:48" ht="13.5" customHeight="1">
      <c r="B30" s="5"/>
      <c r="C30" s="6"/>
      <c r="D30" s="6"/>
      <c r="E30" s="6"/>
      <c r="G30" s="31"/>
      <c r="H30" s="27"/>
      <c r="I30" s="27"/>
      <c r="J30" s="31"/>
      <c r="AV30" s="8"/>
    </row>
    <row r="31" spans="2:10" ht="13.5" customHeight="1">
      <c r="B31" s="5"/>
      <c r="C31" s="6"/>
      <c r="D31" s="6"/>
      <c r="E31" s="6"/>
      <c r="G31" s="31"/>
      <c r="H31" s="27"/>
      <c r="I31" s="27"/>
      <c r="J31" s="31"/>
    </row>
  </sheetData>
  <sheetProtection/>
  <autoFilter ref="A2:AU2"/>
  <mergeCells count="1">
    <mergeCell ref="A1:J1"/>
  </mergeCells>
  <hyperlinks>
    <hyperlink ref="G26" r:id="rId1" display="http://my4.raceresult.com/details/results.php?sl=6.24272.de.3.Ergebnislisten%7CZieleinlaufliste&amp;pp=197"/>
    <hyperlink ref="G21" r:id="rId2" display="http://my4.raceresult.com/details/results.php?sl=6.24272.de.4.Ergebnislisten%7CZieleinlaufliste&amp;pp=217"/>
  </hyperlink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81" r:id="rId4"/>
  <headerFooter alignWithMargins="0">
    <oddHeader>&amp;L&amp;"Arial,Fett"Rur-Eifel-Volkslauf Cup 2010; Wertung: &amp;A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Pension</cp:lastModifiedBy>
  <cp:lastPrinted>2012-06-02T08:38:00Z</cp:lastPrinted>
  <dcterms:created xsi:type="dcterms:W3CDTF">2011-12-15T20:20:26Z</dcterms:created>
  <dcterms:modified xsi:type="dcterms:W3CDTF">2014-11-24T11:12:04Z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