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WJ U16 (schi.a) (2014)" sheetId="1" r:id="rId1"/>
  </sheets>
  <definedNames>
    <definedName name="_xlnm._FilterDatabase" localSheetId="0" hidden="1">'WJ U16 (schi.a) (2014)'!$A$2:$AT$2</definedName>
    <definedName name="_xlnm.Print_Titles" localSheetId="0">'WJ U16 (schi.a) (2014)'!$2:$2</definedName>
  </definedNames>
  <calcPr fullCalcOnLoad="1"/>
</workbook>
</file>

<file path=xl/sharedStrings.xml><?xml version="1.0" encoding="utf-8"?>
<sst xmlns="http://schemas.openxmlformats.org/spreadsheetml/2006/main" count="62" uniqueCount="61">
  <si>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</si>
  <si>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</si>
  <si>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</si>
  <si>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</si>
  <si>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</si>
  <si>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</si>
  <si>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</si>
  <si>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</si>
  <si>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</si>
  <si>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</si>
  <si>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 xml:space="preserve">  15 BESTE</t>
  </si>
  <si>
    <t>Aachener Engel</t>
  </si>
  <si>
    <t>SV Roland rollesbroich</t>
  </si>
  <si>
    <t>SC Komet Steckenborn</t>
  </si>
  <si>
    <t>TV Konzen</t>
  </si>
  <si>
    <t>TV Obermaubach</t>
  </si>
  <si>
    <t>LAC Eupen</t>
  </si>
  <si>
    <t>Gangelt</t>
  </si>
  <si>
    <t>Titz</t>
  </si>
  <si>
    <t>Parelloop</t>
  </si>
  <si>
    <t>LT Alsdorf-Ost</t>
  </si>
  <si>
    <t>Hansa Simmerath</t>
  </si>
  <si>
    <t>ERT Kelmis</t>
  </si>
  <si>
    <t>STB Landgraaf</t>
  </si>
  <si>
    <t>Breinig</t>
  </si>
  <si>
    <t>TV Derichsweiler</t>
  </si>
  <si>
    <t>Inde-Hahn</t>
  </si>
  <si>
    <t>Bergw. Rohren</t>
  </si>
  <si>
    <t>TV Roetgen</t>
  </si>
  <si>
    <t>Eicherscheid</t>
  </si>
  <si>
    <t>Birkesdorf</t>
  </si>
  <si>
    <t>Bütgenbach</t>
  </si>
  <si>
    <t>Dürwiß</t>
  </si>
  <si>
    <t>Mausbach</t>
  </si>
  <si>
    <t>Unterbruch</t>
  </si>
  <si>
    <t>Hambach</t>
  </si>
  <si>
    <t xml:space="preserve">            Germ. Vossenack</t>
  </si>
  <si>
    <t>Huchem-Stammeln</t>
  </si>
  <si>
    <t>MC Eschweiler</t>
  </si>
  <si>
    <t>Dürener TV</t>
  </si>
  <si>
    <t>Würselen</t>
  </si>
  <si>
    <t>Arnoldsweiler</t>
  </si>
  <si>
    <t>Jülicher TV</t>
  </si>
  <si>
    <t>Steckenborn</t>
  </si>
  <si>
    <t>Gurski</t>
  </si>
  <si>
    <t xml:space="preserve"> Jasmin</t>
  </si>
  <si>
    <t>Dürener Turnverein 1847</t>
  </si>
  <si>
    <t>WJ U16 (Schülerinnen A): 14 bis 15 Jahre alt  (Jg. 1999 bis 2000)</t>
  </si>
  <si>
    <t>JANSEN</t>
  </si>
  <si>
    <t>MICHELLE</t>
  </si>
  <si>
    <t>LG MÜTZENICH</t>
  </si>
  <si>
    <t>Fieth</t>
  </si>
  <si>
    <t>Mira</t>
  </si>
  <si>
    <t>Boltersdorf</t>
  </si>
  <si>
    <t>Maria</t>
  </si>
  <si>
    <t>2000 </t>
  </si>
  <si>
    <t> Pensionfalter</t>
  </si>
  <si>
    <t>STAP Brunssum</t>
  </si>
  <si>
    <t>DJK Gillrath</t>
  </si>
  <si>
    <t>DJK Herzogenrath</t>
  </si>
  <si>
    <t>Pol-Tus Linnich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</si>
</sst>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2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textRotation="90"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180"/>
    </xf>
    <xf numFmtId="164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7" fillId="0" borderId="1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48" applyFont="1" applyBorder="1" applyAlignment="1" applyProtection="1">
      <alignment wrapText="1"/>
      <protection/>
    </xf>
    <xf numFmtId="1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1999 - Mädchen" xfId="50"/>
    <cellStyle name="Notiz" xfId="51"/>
    <cellStyle name="Percent" xfId="52"/>
    <cellStyle name="Schlecht" xfId="53"/>
    <cellStyle name="Standaard_Blad1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v-huchem-stammeln.de/cms/html/la/ergebnisse/2014/_2_9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34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:IV6"/>
    </sheetView>
  </sheetViews>
  <sheetFormatPr defaultColWidth="11.421875" defaultRowHeight="12.75"/>
  <cols>
    <col min="1" max="1" width="4.28125" style="4" customWidth="1"/>
    <col min="2" max="3" width="4.28125" style="3" customWidth="1"/>
    <col min="4" max="4" width="4.7109375" style="3" customWidth="1"/>
    <col min="5" max="5" width="4.00390625" style="3" customWidth="1"/>
    <col min="6" max="6" width="7.8515625" style="3" bestFit="1" customWidth="1"/>
    <col min="7" max="7" width="11.421875" style="11" bestFit="1" customWidth="1"/>
    <col min="8" max="8" width="12.57421875" style="11" bestFit="1" customWidth="1"/>
    <col min="9" max="9" width="6.00390625" style="12" bestFit="1" customWidth="1"/>
    <col min="10" max="10" width="20.7109375" style="11" customWidth="1"/>
    <col min="11" max="26" width="3.00390625" style="11" bestFit="1" customWidth="1"/>
    <col min="27" max="27" width="3.28125" style="11" bestFit="1" customWidth="1"/>
    <col min="28" max="46" width="3.00390625" style="11" bestFit="1" customWidth="1"/>
    <col min="47" max="48" width="3.7109375" style="11" customWidth="1"/>
    <col min="49" max="16384" width="11.421875" style="11" customWidth="1"/>
  </cols>
  <sheetData>
    <row r="1" spans="1:46" s="9" customFormat="1" ht="12.75">
      <c r="A1" s="27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8" s="7" customFormat="1" ht="96" customHeight="1">
      <c r="A2" s="13" t="s">
        <v>8</v>
      </c>
      <c r="B2" s="14" t="s">
        <v>7</v>
      </c>
      <c r="C2" s="15" t="s">
        <v>6</v>
      </c>
      <c r="D2" s="15" t="s">
        <v>10</v>
      </c>
      <c r="E2" s="15" t="s">
        <v>5</v>
      </c>
      <c r="F2" s="19" t="s">
        <v>4</v>
      </c>
      <c r="G2" s="16" t="s">
        <v>3</v>
      </c>
      <c r="H2" s="16" t="s">
        <v>2</v>
      </c>
      <c r="I2" s="20" t="s">
        <v>1</v>
      </c>
      <c r="J2" s="16" t="s">
        <v>0</v>
      </c>
      <c r="K2" s="17" t="s">
        <v>9</v>
      </c>
      <c r="L2" s="17" t="s">
        <v>17</v>
      </c>
      <c r="M2" s="17" t="s">
        <v>18</v>
      </c>
      <c r="N2" s="17" t="s">
        <v>19</v>
      </c>
      <c r="O2" s="17" t="s">
        <v>16</v>
      </c>
      <c r="P2" s="17" t="s">
        <v>20</v>
      </c>
      <c r="Q2" s="17" t="s">
        <v>21</v>
      </c>
      <c r="R2" s="18" t="s">
        <v>13</v>
      </c>
      <c r="S2" s="17" t="s">
        <v>11</v>
      </c>
      <c r="T2" s="17" t="s">
        <v>22</v>
      </c>
      <c r="U2" s="17" t="s">
        <v>23</v>
      </c>
      <c r="V2" s="17" t="s">
        <v>24</v>
      </c>
      <c r="W2" s="17" t="s">
        <v>14</v>
      </c>
      <c r="X2" s="17" t="s">
        <v>25</v>
      </c>
      <c r="Y2" s="17" t="s">
        <v>12</v>
      </c>
      <c r="Z2" s="17" t="s">
        <v>26</v>
      </c>
      <c r="AA2" s="17" t="s">
        <v>27</v>
      </c>
      <c r="AB2" s="17" t="s">
        <v>28</v>
      </c>
      <c r="AC2" s="17" t="s">
        <v>29</v>
      </c>
      <c r="AD2" s="17" t="s">
        <v>15</v>
      </c>
      <c r="AE2" s="17" t="s">
        <v>30</v>
      </c>
      <c r="AF2" s="17" t="s">
        <v>31</v>
      </c>
      <c r="AG2" s="17" t="s">
        <v>32</v>
      </c>
      <c r="AH2" s="17" t="s">
        <v>33</v>
      </c>
      <c r="AI2" s="17" t="s">
        <v>34</v>
      </c>
      <c r="AJ2" s="17" t="s">
        <v>35</v>
      </c>
      <c r="AK2" s="17" t="s">
        <v>36</v>
      </c>
      <c r="AL2" s="17" t="s">
        <v>37</v>
      </c>
      <c r="AM2" s="17" t="s">
        <v>38</v>
      </c>
      <c r="AN2" s="17" t="s">
        <v>39</v>
      </c>
      <c r="AO2" s="17" t="s">
        <v>40</v>
      </c>
      <c r="AP2" s="17" t="s">
        <v>41</v>
      </c>
      <c r="AQ2" s="17" t="s">
        <v>57</v>
      </c>
      <c r="AR2" s="17" t="s">
        <v>42</v>
      </c>
      <c r="AS2" s="17" t="s">
        <v>58</v>
      </c>
      <c r="AT2" s="17" t="s">
        <v>43</v>
      </c>
      <c r="AU2" s="17" t="s">
        <v>59</v>
      </c>
      <c r="AV2" s="17" t="s">
        <v>60</v>
      </c>
    </row>
    <row r="3" spans="1:47" s="7" customFormat="1" ht="13.5" customHeight="1">
      <c r="A3" s="2">
        <v>1</v>
      </c>
      <c r="B3" s="5">
        <f>SUM(K3:AV3)</f>
        <v>397</v>
      </c>
      <c r="C3" s="5">
        <f>COUNT(K3:AV3)</f>
        <v>8</v>
      </c>
      <c r="D3" s="5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349</v>
      </c>
      <c r="E3" s="5">
        <v>20</v>
      </c>
      <c r="F3" s="6">
        <f>D3+E3</f>
        <v>369</v>
      </c>
      <c r="G3" s="11" t="s">
        <v>44</v>
      </c>
      <c r="H3" s="11" t="s">
        <v>45</v>
      </c>
      <c r="I3" s="11">
        <v>2000</v>
      </c>
      <c r="J3" s="11" t="s">
        <v>46</v>
      </c>
      <c r="K3" s="11">
        <v>50</v>
      </c>
      <c r="L3" s="11"/>
      <c r="M3" s="11">
        <v>50</v>
      </c>
      <c r="N3" s="11"/>
      <c r="O3" s="11"/>
      <c r="P3" s="11"/>
      <c r="Q3" s="11"/>
      <c r="R3" s="11">
        <v>50</v>
      </c>
      <c r="S3" s="11"/>
      <c r="T3" s="11"/>
      <c r="U3" s="11"/>
      <c r="V3" s="11"/>
      <c r="W3" s="11"/>
      <c r="X3" s="11"/>
      <c r="Y3" s="11"/>
      <c r="Z3" s="3"/>
      <c r="AA3" s="3">
        <v>50</v>
      </c>
      <c r="AB3" s="3"/>
      <c r="AC3" s="11"/>
      <c r="AD3" s="11"/>
      <c r="AE3" s="11"/>
      <c r="AF3" s="11"/>
      <c r="AG3" s="11">
        <v>50</v>
      </c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>
        <v>50</v>
      </c>
      <c r="AS3" s="11">
        <v>49</v>
      </c>
      <c r="AT3" s="11"/>
      <c r="AU3" s="5">
        <v>48</v>
      </c>
    </row>
    <row r="4" spans="1:48" s="7" customFormat="1" ht="13.5" customHeight="1">
      <c r="A4" s="2">
        <v>2</v>
      </c>
      <c r="B4" s="5">
        <f>SUM(K4:AV4)</f>
        <v>337</v>
      </c>
      <c r="C4" s="5">
        <f>COUNT(K4:AV4)</f>
        <v>7</v>
      </c>
      <c r="D4" s="5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</f>
        <v>337</v>
      </c>
      <c r="E4" s="5">
        <f>IF(COUNT(K4:AT4)&lt;11,IF(COUNT(K4:AT4)&gt;6,(COUNT(K4:AT4)-7),0)*20,80)</f>
        <v>0</v>
      </c>
      <c r="F4" s="6">
        <f>D4+E4</f>
        <v>337</v>
      </c>
      <c r="G4" s="24" t="s">
        <v>53</v>
      </c>
      <c r="H4" s="11" t="s">
        <v>54</v>
      </c>
      <c r="I4" s="22" t="s">
        <v>55</v>
      </c>
      <c r="J4" s="23" t="s">
        <v>56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>
        <v>50</v>
      </c>
      <c r="AM4" s="11">
        <v>50</v>
      </c>
      <c r="AN4" s="11">
        <v>49</v>
      </c>
      <c r="AO4" s="11">
        <v>47</v>
      </c>
      <c r="AP4" s="11">
        <v>50</v>
      </c>
      <c r="AQ4" s="11"/>
      <c r="AR4" s="11"/>
      <c r="AS4" s="11">
        <v>48</v>
      </c>
      <c r="AT4" s="11"/>
      <c r="AU4" s="21">
        <v>43</v>
      </c>
      <c r="AV4" s="11"/>
    </row>
    <row r="5" spans="1:48" s="7" customFormat="1" ht="13.5" customHeight="1">
      <c r="A5" s="2"/>
      <c r="B5" s="5"/>
      <c r="C5" s="5"/>
      <c r="D5" s="5"/>
      <c r="E5" s="5"/>
      <c r="F5" s="6"/>
      <c r="G5" s="24"/>
      <c r="H5" s="11"/>
      <c r="I5" s="22"/>
      <c r="J5" s="2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21"/>
      <c r="AV5" s="11"/>
    </row>
    <row r="6" spans="1:47" s="7" customFormat="1" ht="13.5" customHeight="1">
      <c r="A6" s="2"/>
      <c r="B6" s="5">
        <f>SUM(K6:AV6)</f>
        <v>196</v>
      </c>
      <c r="C6" s="5">
        <f>COUNT(K6:AV6)</f>
        <v>4</v>
      </c>
      <c r="D6" s="5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</f>
        <v>196</v>
      </c>
      <c r="E6" s="5">
        <f>IF(COUNT(K6:AT6)&lt;11,IF(COUNT(K6:AT6)&gt;6,(COUNT(K6:AT6)-7),0)*20,80)</f>
        <v>0</v>
      </c>
      <c r="F6" s="6">
        <f>D6+E6</f>
        <v>196</v>
      </c>
      <c r="G6" s="11" t="s">
        <v>48</v>
      </c>
      <c r="H6" s="11" t="s">
        <v>49</v>
      </c>
      <c r="I6" s="25">
        <v>36526</v>
      </c>
      <c r="J6" s="26" t="s">
        <v>50</v>
      </c>
      <c r="K6" s="11"/>
      <c r="L6" s="11"/>
      <c r="M6" s="11"/>
      <c r="N6" s="11"/>
      <c r="O6" s="10">
        <v>47</v>
      </c>
      <c r="P6" s="11"/>
      <c r="Q6" s="11"/>
      <c r="R6" s="3">
        <v>50</v>
      </c>
      <c r="S6" s="11"/>
      <c r="T6" s="11"/>
      <c r="U6" s="11"/>
      <c r="V6" s="11"/>
      <c r="W6" s="11"/>
      <c r="X6" s="11"/>
      <c r="Y6" s="11"/>
      <c r="Z6" s="11">
        <v>50</v>
      </c>
      <c r="AA6" s="3"/>
      <c r="AB6" s="11"/>
      <c r="AC6" s="3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5">
        <v>49</v>
      </c>
    </row>
    <row r="7" spans="1:47" s="7" customFormat="1" ht="13.5" customHeight="1">
      <c r="A7" s="2"/>
      <c r="B7" s="5">
        <f>SUM(K7:AV7)</f>
        <v>143</v>
      </c>
      <c r="C7" s="5">
        <f>COUNT(K7:AV7)</f>
        <v>3</v>
      </c>
      <c r="D7" s="5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</f>
        <v>143</v>
      </c>
      <c r="E7" s="5">
        <f>IF(COUNT(K7:AT7)&lt;11,IF(COUNT(K7:AT7)&gt;6,(COUNT(K7:AT7)-7),0)*20,80)</f>
        <v>0</v>
      </c>
      <c r="F7" s="6">
        <f>D7+E7</f>
        <v>143</v>
      </c>
      <c r="G7" s="11" t="s">
        <v>51</v>
      </c>
      <c r="H7" s="23" t="s">
        <v>52</v>
      </c>
      <c r="I7" s="23">
        <v>1999</v>
      </c>
      <c r="J7" s="23" t="s">
        <v>39</v>
      </c>
      <c r="K7" s="1"/>
      <c r="L7" s="2"/>
      <c r="M7" s="1"/>
      <c r="N7" s="1"/>
      <c r="O7" s="1"/>
      <c r="P7" s="1"/>
      <c r="Q7" s="1">
        <v>50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>
        <v>49</v>
      </c>
      <c r="AL7" s="1"/>
      <c r="AM7" s="1"/>
      <c r="AN7" s="1"/>
      <c r="AO7" s="1"/>
      <c r="AP7" s="1"/>
      <c r="AQ7" s="1"/>
      <c r="AR7" s="1"/>
      <c r="AS7" s="1"/>
      <c r="AT7" s="1"/>
      <c r="AU7" s="5">
        <v>44</v>
      </c>
    </row>
    <row r="8" ht="12.75">
      <c r="C8" s="5"/>
    </row>
    <row r="9" ht="12.75">
      <c r="C9" s="5"/>
    </row>
    <row r="10" ht="12.75">
      <c r="C10" s="5"/>
    </row>
    <row r="11" ht="12.75">
      <c r="C11" s="5"/>
    </row>
    <row r="12" ht="12.75">
      <c r="C12" s="5"/>
    </row>
    <row r="13" ht="12.75">
      <c r="C13" s="5"/>
    </row>
    <row r="14" ht="12.75">
      <c r="C14" s="5"/>
    </row>
    <row r="15" ht="12.75">
      <c r="C15" s="5"/>
    </row>
    <row r="16" ht="12.75">
      <c r="C16" s="5"/>
    </row>
    <row r="17" ht="12.75">
      <c r="C17" s="5"/>
    </row>
    <row r="18" ht="12.75">
      <c r="C18" s="5"/>
    </row>
    <row r="19" ht="12.75">
      <c r="C19" s="5"/>
    </row>
    <row r="20" ht="12.75">
      <c r="C20" s="5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ht="12.75">
      <c r="C25" s="5"/>
    </row>
    <row r="26" ht="12.75">
      <c r="C26" s="5"/>
    </row>
    <row r="27" ht="12.75">
      <c r="C27" s="5"/>
    </row>
    <row r="28" ht="12.75">
      <c r="C28" s="5"/>
    </row>
    <row r="29" ht="12.75">
      <c r="C29" s="5"/>
    </row>
    <row r="30" ht="12.75">
      <c r="C30" s="5"/>
    </row>
    <row r="31" ht="12.75">
      <c r="C31" s="5"/>
    </row>
    <row r="32" ht="12.75">
      <c r="C32" s="5"/>
    </row>
    <row r="33" ht="12.75">
      <c r="C33" s="5"/>
    </row>
    <row r="34" ht="12.75">
      <c r="C34" s="5"/>
    </row>
  </sheetData>
  <sheetProtection/>
  <autoFilter ref="A2:AT2"/>
  <mergeCells count="1">
    <mergeCell ref="A1:N1"/>
  </mergeCells>
  <conditionalFormatting sqref="A3:J3">
    <cfRule type="expression" priority="1" dxfId="0" stopIfTrue="1">
      <formula>$C3:$C7&gt;6</formula>
    </cfRule>
  </conditionalFormatting>
  <conditionalFormatting sqref="C8:C34">
    <cfRule type="expression" priority="19" dxfId="0" stopIfTrue="1">
      <formula>$C8:$C32&gt;6</formula>
    </cfRule>
  </conditionalFormatting>
  <conditionalFormatting sqref="E7:J7 A7:C7">
    <cfRule type="expression" priority="30" dxfId="0" stopIfTrue="1">
      <formula>$C7:$C7&gt;6</formula>
    </cfRule>
  </conditionalFormatting>
  <conditionalFormatting sqref="B6:D7 A6:C6 E6:J6">
    <cfRule type="expression" priority="32" dxfId="0" stopIfTrue="1">
      <formula>$C6:$C7&gt;6</formula>
    </cfRule>
  </conditionalFormatting>
  <conditionalFormatting sqref="A4:J5">
    <cfRule type="expression" priority="41" dxfId="0" stopIfTrue="1">
      <formula>$C4:$C7&gt;6</formula>
    </cfRule>
  </conditionalFormatting>
  <hyperlinks>
    <hyperlink ref="G4" r:id="rId1" display="http://www.tv-huchem-stammeln.de/cms/html/la/ergebnisse/2014/_2_9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3" r:id="rId2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Pension</cp:lastModifiedBy>
  <cp:lastPrinted>2012-06-12T14:36:37Z</cp:lastPrinted>
  <dcterms:created xsi:type="dcterms:W3CDTF">2011-12-15T20:38:08Z</dcterms:created>
  <dcterms:modified xsi:type="dcterms:W3CDTF">2014-11-24T11:36:35Z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