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WJ U12 (Schi C) (2014)" sheetId="1" r:id="rId1"/>
  </sheets>
  <definedNames>
    <definedName name="_xlnm._FilterDatabase" localSheetId="0" hidden="1">'WJ U12 (Schi C) (2014)'!$A$2:$AT$2</definedName>
    <definedName name="_xlnm.Print_Titles" localSheetId="0">'WJ U12 (Schi C) (2014)'!$2:$2</definedName>
  </definedNames>
  <calcPr fullCalcOnLoad="1"/>
</workbook>
</file>

<file path=xl/sharedStrings.xml><?xml version="1.0" encoding="utf-8"?>
<sst xmlns="http://schemas.openxmlformats.org/spreadsheetml/2006/main" count="80" uniqueCount="80">
  <si>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</si>
  <si>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</si>
  <si>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</si>
  <si>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</si>
  <si>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</si>
  <si>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</si>
  <si>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</si>
  <si>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</si>
  <si>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</si>
  <si>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</si>
  <si>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 xml:space="preserve">  15 BESTE</t>
  </si>
  <si>
    <t>Aachener Engel</t>
  </si>
  <si>
    <t>SV Roland rollesbroich</t>
  </si>
  <si>
    <t>SC Komet Steckenborn</t>
  </si>
  <si>
    <t>TV Konzen</t>
  </si>
  <si>
    <t>TV Obermaubach</t>
  </si>
  <si>
    <t>LAC Eupen</t>
  </si>
  <si>
    <t>SV Germania Dürwiß</t>
  </si>
  <si>
    <t>Gangelt</t>
  </si>
  <si>
    <t>Titz</t>
  </si>
  <si>
    <t>Parelloop</t>
  </si>
  <si>
    <t>LT Alsdorf-Ost</t>
  </si>
  <si>
    <t>Hansa Simmerath</t>
  </si>
  <si>
    <t>ERT Kelmis</t>
  </si>
  <si>
    <t>STB Landgraaf</t>
  </si>
  <si>
    <t>Breinig</t>
  </si>
  <si>
    <t>TV Derichsweiler</t>
  </si>
  <si>
    <t>Inde-Hahn</t>
  </si>
  <si>
    <t>Bergw. Rohren</t>
  </si>
  <si>
    <t>TV Roetgen</t>
  </si>
  <si>
    <t>Eicherscheid</t>
  </si>
  <si>
    <t>Birkesdorf</t>
  </si>
  <si>
    <t>Bütgenbach</t>
  </si>
  <si>
    <t>Dürwiß</t>
  </si>
  <si>
    <t>Mausbach</t>
  </si>
  <si>
    <t>Unterbruch</t>
  </si>
  <si>
    <t>Hambach</t>
  </si>
  <si>
    <t xml:space="preserve">            Germ. Vossenack</t>
  </si>
  <si>
    <t>Huchem-Stammeln</t>
  </si>
  <si>
    <t>MC Eschweiler</t>
  </si>
  <si>
    <t>Dürener TV</t>
  </si>
  <si>
    <t>Würselen</t>
  </si>
  <si>
    <t>Arnoldsweiler</t>
  </si>
  <si>
    <t>Brunssum</t>
  </si>
  <si>
    <t>Jülicher TV</t>
  </si>
  <si>
    <t xml:space="preserve">                    DJK Gillrath</t>
  </si>
  <si>
    <t>Steckenborn</t>
  </si>
  <si>
    <t>Herzogenrath</t>
  </si>
  <si>
    <t>Linnich</t>
  </si>
  <si>
    <t>Kastenholz</t>
  </si>
  <si>
    <t>SC Borussia 09 Inden</t>
  </si>
  <si>
    <t>Gerhardt</t>
  </si>
  <si>
    <t xml:space="preserve"> Enya</t>
  </si>
  <si>
    <t>Hamich Runners e.V.</t>
  </si>
  <si>
    <t>Krone</t>
  </si>
  <si>
    <t xml:space="preserve"> Luca-Marie</t>
  </si>
  <si>
    <t xml:space="preserve"> Valerie</t>
  </si>
  <si>
    <t>Kirsch</t>
  </si>
  <si>
    <t xml:space="preserve"> Tina</t>
  </si>
  <si>
    <t>VfR Unterbruch LG</t>
  </si>
  <si>
    <t>WJ U12 (Schülerinnen C): 10 bis 11 Jahre alt  (Jg. 2003 bis 2004)</t>
  </si>
  <si>
    <t>Herrmann</t>
  </si>
  <si>
    <t>Felipa</t>
  </si>
  <si>
    <t>Lg stolberg</t>
  </si>
  <si>
    <t>Team RunVicht...en</t>
  </si>
  <si>
    <t>Franzen</t>
  </si>
  <si>
    <t>Chiara</t>
  </si>
  <si>
    <t>Förster</t>
  </si>
  <si>
    <t>Jessica</t>
  </si>
  <si>
    <t>TV Höfen</t>
  </si>
  <si>
    <t>Schmeckel</t>
  </si>
  <si>
    <t>Madita</t>
  </si>
  <si>
    <t>Dicken</t>
  </si>
  <si>
    <t xml:space="preserve"> Katharina</t>
  </si>
  <si>
    <t>SG Neukirchen-Hülchrath</t>
  </si>
  <si>
    <t>Sopo</t>
  </si>
  <si>
    <t xml:space="preserve"> Veronique</t>
  </si>
  <si>
    <t>Katharinas Streetrunners</t>
  </si>
  <si>
    <t>Hannah</t>
  </si>
  <si>
    <t>Siegers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</si>
</sst>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4">
    <font>
      <sz val="10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textRotation="180"/>
    </xf>
    <xf numFmtId="164" fontId="5" fillId="0" borderId="10" xfId="0" applyNumberFormat="1" applyFont="1" applyFill="1" applyBorder="1" applyAlignment="1">
      <alignment horizontal="center" vertical="center" textRotation="180"/>
    </xf>
    <xf numFmtId="0" fontId="5" fillId="0" borderId="10" xfId="0" applyNumberFormat="1" applyFont="1" applyFill="1" applyBorder="1" applyAlignment="1">
      <alignment horizontal="center" vertical="center" textRotation="180"/>
    </xf>
    <xf numFmtId="0" fontId="7" fillId="0" borderId="10" xfId="0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textRotation="90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3" fillId="33" borderId="10" xfId="48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1999 - Mädchen" xfId="50"/>
    <cellStyle name="Notiz" xfId="51"/>
    <cellStyle name="Percent" xfId="52"/>
    <cellStyle name="Schlecht" xfId="53"/>
    <cellStyle name="Standaard_Blad1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y1.raceresult.com/details/results.php?lang=de&amp;page=6&amp;eventid=25318&amp;contest=4&amp;name=Ergebnislisten%7CZieleinlaufliste&amp;format=view" TargetMode="External" /><Relationship Id="rId3" Type="http://schemas.openxmlformats.org/officeDocument/2006/relationships/hyperlink" Target="http://my1.raceresult.com/details/results.php?lang=de&amp;page=6&amp;eventid=25318&amp;contest=4&amp;name=Ergebnislisten%7CZieleinlaufliste&amp;format=vie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14</xdr:row>
      <xdr:rowOff>95250</xdr:rowOff>
    </xdr:to>
    <xdr:pic>
      <xdr:nvPicPr>
        <xdr:cNvPr id="1" name="Picture 47" descr="arrow-10x1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40671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24404.de.0.Teilnehmerlisten%7CZieleinlaufliste&amp;pp=2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4"/>
  <sheetViews>
    <sheetView showGridLines="0" tabSelected="1" zoomScalePageLayoutView="0" workbookViewId="0" topLeftCell="A1">
      <pane xSplit="10" ySplit="2" topLeftCell="K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5" sqref="A15:IV107"/>
    </sheetView>
  </sheetViews>
  <sheetFormatPr defaultColWidth="11.421875" defaultRowHeight="12.75"/>
  <cols>
    <col min="1" max="3" width="4.28125" style="23" customWidth="1"/>
    <col min="4" max="4" width="4.7109375" style="23" customWidth="1"/>
    <col min="5" max="5" width="4.00390625" style="23" customWidth="1"/>
    <col min="6" max="6" width="7.8515625" style="23" bestFit="1" customWidth="1"/>
    <col min="7" max="7" width="11.421875" style="5" bestFit="1" customWidth="1"/>
    <col min="8" max="8" width="12.57421875" style="5" bestFit="1" customWidth="1"/>
    <col min="9" max="9" width="6.00390625" style="22" bestFit="1" customWidth="1"/>
    <col min="10" max="10" width="20.7109375" style="5" customWidth="1"/>
    <col min="11" max="20" width="3.00390625" style="5" bestFit="1" customWidth="1"/>
    <col min="21" max="21" width="1.7109375" style="5" customWidth="1"/>
    <col min="22" max="26" width="3.00390625" style="5" bestFit="1" customWidth="1"/>
    <col min="27" max="27" width="3.28125" style="5" bestFit="1" customWidth="1"/>
    <col min="28" max="33" width="3.00390625" style="5" bestFit="1" customWidth="1"/>
    <col min="34" max="42" width="3.28125" style="5" bestFit="1" customWidth="1"/>
    <col min="43" max="43" width="3.00390625" style="5" bestFit="1" customWidth="1"/>
    <col min="44" max="45" width="3.28125" style="5" bestFit="1" customWidth="1"/>
    <col min="46" max="46" width="3.00390625" style="5" bestFit="1" customWidth="1"/>
    <col min="47" max="48" width="3.7109375" style="5" customWidth="1"/>
    <col min="49" max="16384" width="11.421875" style="5" customWidth="1"/>
  </cols>
  <sheetData>
    <row r="1" spans="1:46" ht="12.75">
      <c r="A1" s="24" t="s">
        <v>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8" s="16" customFormat="1" ht="96" customHeight="1">
      <c r="A2" s="8" t="s">
        <v>8</v>
      </c>
      <c r="B2" s="9" t="s">
        <v>7</v>
      </c>
      <c r="C2" s="10" t="s">
        <v>6</v>
      </c>
      <c r="D2" s="10" t="s">
        <v>10</v>
      </c>
      <c r="E2" s="10" t="s">
        <v>5</v>
      </c>
      <c r="F2" s="11" t="s">
        <v>4</v>
      </c>
      <c r="G2" s="12" t="s">
        <v>3</v>
      </c>
      <c r="H2" s="12" t="s">
        <v>2</v>
      </c>
      <c r="I2" s="13" t="s">
        <v>1</v>
      </c>
      <c r="J2" s="12" t="s">
        <v>0</v>
      </c>
      <c r="K2" s="14" t="s">
        <v>9</v>
      </c>
      <c r="L2" s="14" t="s">
        <v>18</v>
      </c>
      <c r="M2" s="14" t="s">
        <v>19</v>
      </c>
      <c r="N2" s="14" t="s">
        <v>20</v>
      </c>
      <c r="O2" s="14" t="s">
        <v>16</v>
      </c>
      <c r="P2" s="14" t="s">
        <v>21</v>
      </c>
      <c r="Q2" s="14" t="s">
        <v>22</v>
      </c>
      <c r="R2" s="15" t="s">
        <v>13</v>
      </c>
      <c r="S2" s="14" t="s">
        <v>11</v>
      </c>
      <c r="T2" s="14" t="s">
        <v>23</v>
      </c>
      <c r="U2" s="14" t="s">
        <v>24</v>
      </c>
      <c r="V2" s="14" t="s">
        <v>25</v>
      </c>
      <c r="W2" s="14" t="s">
        <v>14</v>
      </c>
      <c r="X2" s="14" t="s">
        <v>26</v>
      </c>
      <c r="Y2" s="14" t="s">
        <v>12</v>
      </c>
      <c r="Z2" s="14" t="s">
        <v>27</v>
      </c>
      <c r="AA2" s="14" t="s">
        <v>28</v>
      </c>
      <c r="AB2" s="14" t="s">
        <v>29</v>
      </c>
      <c r="AC2" s="14" t="s">
        <v>30</v>
      </c>
      <c r="AD2" s="14" t="s">
        <v>15</v>
      </c>
      <c r="AE2" s="14" t="s">
        <v>31</v>
      </c>
      <c r="AF2" s="14" t="s">
        <v>32</v>
      </c>
      <c r="AG2" s="14" t="s">
        <v>33</v>
      </c>
      <c r="AH2" s="14" t="s">
        <v>34</v>
      </c>
      <c r="AI2" s="14" t="s">
        <v>35</v>
      </c>
      <c r="AJ2" s="14" t="s">
        <v>36</v>
      </c>
      <c r="AK2" s="14" t="s">
        <v>37</v>
      </c>
      <c r="AL2" s="14" t="s">
        <v>38</v>
      </c>
      <c r="AM2" s="14" t="s">
        <v>39</v>
      </c>
      <c r="AN2" s="14" t="s">
        <v>40</v>
      </c>
      <c r="AO2" s="14" t="s">
        <v>41</v>
      </c>
      <c r="AP2" s="14" t="s">
        <v>42</v>
      </c>
      <c r="AQ2" s="15" t="s">
        <v>43</v>
      </c>
      <c r="AR2" s="14" t="s">
        <v>44</v>
      </c>
      <c r="AS2" s="14" t="s">
        <v>45</v>
      </c>
      <c r="AT2" s="14" t="s">
        <v>46</v>
      </c>
      <c r="AU2" s="16" t="s">
        <v>47</v>
      </c>
      <c r="AV2" s="16" t="s">
        <v>48</v>
      </c>
    </row>
    <row r="3" spans="1:48" s="16" customFormat="1" ht="18" customHeight="1">
      <c r="A3" s="17">
        <v>1</v>
      </c>
      <c r="B3" s="1">
        <f>SUM(K3:AV3)</f>
        <v>1633</v>
      </c>
      <c r="C3" s="1">
        <f>COUNT(K3:AV3)</f>
        <v>33</v>
      </c>
      <c r="D3" s="1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</f>
        <v>350</v>
      </c>
      <c r="E3" s="1">
        <f>IF(COUNT(K3:AT3)&lt;11,IF(COUNT(K3:AT3)&gt;6,(COUNT(K3:AT3)-7),0)*20,80)</f>
        <v>80</v>
      </c>
      <c r="F3" s="2">
        <f>D3+E3</f>
        <v>430</v>
      </c>
      <c r="G3" s="5" t="s">
        <v>51</v>
      </c>
      <c r="H3" s="5" t="s">
        <v>52</v>
      </c>
      <c r="I3" s="5">
        <v>2004</v>
      </c>
      <c r="J3" s="5" t="s">
        <v>53</v>
      </c>
      <c r="K3" s="18">
        <v>50</v>
      </c>
      <c r="L3" s="18">
        <v>48</v>
      </c>
      <c r="M3" s="18">
        <v>50</v>
      </c>
      <c r="N3" s="18">
        <v>47</v>
      </c>
      <c r="O3" s="18">
        <v>47</v>
      </c>
      <c r="P3" s="18">
        <v>50</v>
      </c>
      <c r="Q3" s="18">
        <v>48</v>
      </c>
      <c r="R3" s="18">
        <v>50</v>
      </c>
      <c r="S3" s="18">
        <v>50</v>
      </c>
      <c r="T3" s="18"/>
      <c r="U3" s="18"/>
      <c r="V3" s="18">
        <v>50</v>
      </c>
      <c r="W3" s="18">
        <v>50</v>
      </c>
      <c r="X3" s="18">
        <v>50</v>
      </c>
      <c r="Y3" s="18">
        <v>50</v>
      </c>
      <c r="Z3" s="18">
        <v>50</v>
      </c>
      <c r="AA3" s="1">
        <v>50</v>
      </c>
      <c r="AB3" s="18">
        <v>48</v>
      </c>
      <c r="AC3" s="18"/>
      <c r="AD3" s="18">
        <v>49</v>
      </c>
      <c r="AE3" s="17">
        <v>50</v>
      </c>
      <c r="AF3" s="18">
        <v>49</v>
      </c>
      <c r="AG3" s="18">
        <v>49</v>
      </c>
      <c r="AH3" s="18">
        <v>49</v>
      </c>
      <c r="AI3" s="18">
        <v>50</v>
      </c>
      <c r="AJ3" s="17">
        <v>50</v>
      </c>
      <c r="AK3" s="18">
        <v>50</v>
      </c>
      <c r="AL3" s="18">
        <v>50</v>
      </c>
      <c r="AM3" s="18">
        <v>50</v>
      </c>
      <c r="AN3" s="18">
        <v>50</v>
      </c>
      <c r="AO3" s="18">
        <v>50</v>
      </c>
      <c r="AP3" s="18">
        <v>49</v>
      </c>
      <c r="AQ3" s="18"/>
      <c r="AR3" s="18">
        <v>50</v>
      </c>
      <c r="AS3" s="18">
        <v>50</v>
      </c>
      <c r="AT3" s="18"/>
      <c r="AU3" s="1">
        <v>50</v>
      </c>
      <c r="AV3" s="1">
        <v>50</v>
      </c>
    </row>
    <row r="4" spans="1:48" s="16" customFormat="1" ht="18" customHeight="1">
      <c r="A4" s="17">
        <v>2</v>
      </c>
      <c r="B4" s="1">
        <f>SUM(K4:AV4)</f>
        <v>760</v>
      </c>
      <c r="C4" s="1">
        <f>COUNT(K4:AV4)</f>
        <v>16</v>
      </c>
      <c r="D4" s="1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</f>
        <v>343</v>
      </c>
      <c r="E4" s="1">
        <f>IF(COUNT(K4:AT4)&lt;11,IF(COUNT(K4:AT4)&gt;6,(COUNT(K4:AT4)-7),0)*20,80)</f>
        <v>80</v>
      </c>
      <c r="F4" s="2">
        <f>D4+E4</f>
        <v>423</v>
      </c>
      <c r="G4" s="5" t="s">
        <v>49</v>
      </c>
      <c r="H4" s="5" t="s">
        <v>56</v>
      </c>
      <c r="I4" s="5">
        <v>2003</v>
      </c>
      <c r="J4" s="5" t="s">
        <v>17</v>
      </c>
      <c r="K4" s="18">
        <v>45</v>
      </c>
      <c r="L4" s="19">
        <v>45</v>
      </c>
      <c r="M4" s="19"/>
      <c r="N4" s="19"/>
      <c r="O4" s="19">
        <v>46</v>
      </c>
      <c r="P4" s="19">
        <v>49</v>
      </c>
      <c r="Q4" s="19">
        <v>50</v>
      </c>
      <c r="R4" s="19"/>
      <c r="S4" s="19"/>
      <c r="T4" s="19"/>
      <c r="U4" s="19"/>
      <c r="V4" s="20"/>
      <c r="W4" s="19">
        <v>49</v>
      </c>
      <c r="X4" s="19"/>
      <c r="Y4" s="19"/>
      <c r="Z4" s="19"/>
      <c r="AA4" s="19">
        <v>48</v>
      </c>
      <c r="AB4" s="19">
        <v>47</v>
      </c>
      <c r="AC4" s="19"/>
      <c r="AD4" s="19">
        <v>48</v>
      </c>
      <c r="AE4" s="19">
        <v>49</v>
      </c>
      <c r="AF4" s="19"/>
      <c r="AG4" s="19">
        <v>47</v>
      </c>
      <c r="AH4" s="19"/>
      <c r="AI4" s="19"/>
      <c r="AJ4" s="19"/>
      <c r="AK4" s="19">
        <v>49</v>
      </c>
      <c r="AL4" s="19"/>
      <c r="AM4" s="19">
        <v>46</v>
      </c>
      <c r="AN4" s="19">
        <v>48</v>
      </c>
      <c r="AO4" s="19">
        <v>45</v>
      </c>
      <c r="AP4" s="19"/>
      <c r="AQ4" s="19"/>
      <c r="AR4" s="19"/>
      <c r="AS4" s="19"/>
      <c r="AT4" s="19"/>
      <c r="AU4" s="1"/>
      <c r="AV4" s="1">
        <v>49</v>
      </c>
    </row>
    <row r="5" spans="1:48" s="16" customFormat="1" ht="18" customHeight="1">
      <c r="A5" s="17">
        <v>3</v>
      </c>
      <c r="B5" s="1">
        <f>SUM(K5:AV5)</f>
        <v>309</v>
      </c>
      <c r="C5" s="1">
        <f>COUNT(K5:AV5)</f>
        <v>7</v>
      </c>
      <c r="D5" s="1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</f>
        <v>309</v>
      </c>
      <c r="E5" s="1">
        <f>IF(COUNT(K5:AT5)&lt;11,IF(COUNT(K5:AT5)&gt;6,(COUNT(K5:AT5)-7),0)*20,80)</f>
        <v>0</v>
      </c>
      <c r="F5" s="2">
        <f>D5+E5</f>
        <v>309</v>
      </c>
      <c r="G5" s="5" t="s">
        <v>57</v>
      </c>
      <c r="H5" s="5" t="s">
        <v>58</v>
      </c>
      <c r="I5" s="5">
        <v>2004</v>
      </c>
      <c r="J5" s="5" t="s">
        <v>59</v>
      </c>
      <c r="K5" s="18">
        <v>35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">
        <v>42</v>
      </c>
      <c r="AB5" s="18">
        <v>46</v>
      </c>
      <c r="AC5" s="18"/>
      <c r="AD5" s="18"/>
      <c r="AE5" s="18"/>
      <c r="AF5" s="18">
        <v>44</v>
      </c>
      <c r="AG5" s="18"/>
      <c r="AH5" s="18">
        <v>46</v>
      </c>
      <c r="AI5" s="18">
        <v>47</v>
      </c>
      <c r="AJ5" s="18"/>
      <c r="AK5" s="18"/>
      <c r="AL5" s="18"/>
      <c r="AM5" s="18"/>
      <c r="AN5" s="18"/>
      <c r="AO5" s="18"/>
      <c r="AP5" s="18"/>
      <c r="AQ5" s="18"/>
      <c r="AR5" s="18"/>
      <c r="AS5" s="18">
        <v>49</v>
      </c>
      <c r="AT5" s="18"/>
      <c r="AU5" s="1"/>
      <c r="AV5" s="1"/>
    </row>
    <row r="6" spans="1:48" s="16" customFormat="1" ht="18" customHeight="1">
      <c r="A6" s="17"/>
      <c r="B6" s="1"/>
      <c r="C6" s="1"/>
      <c r="D6" s="1"/>
      <c r="E6" s="1"/>
      <c r="F6" s="2"/>
      <c r="G6" s="5"/>
      <c r="H6" s="5"/>
      <c r="I6" s="5"/>
      <c r="J6" s="5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"/>
      <c r="AV6" s="1"/>
    </row>
    <row r="7" spans="1:48" s="16" customFormat="1" ht="18" customHeight="1">
      <c r="A7" s="17"/>
      <c r="B7" s="1">
        <f aca="true" t="shared" si="0" ref="B7:B14">SUM(K7:AV7)</f>
        <v>237</v>
      </c>
      <c r="C7" s="1">
        <f aca="true" t="shared" si="1" ref="C7:C14">COUNT(K7:AV7)</f>
        <v>5</v>
      </c>
      <c r="D7" s="1">
        <f aca="true" t="shared" si="2" ref="D7:D14"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</f>
        <v>237</v>
      </c>
      <c r="E7" s="1">
        <f aca="true" t="shared" si="3" ref="E7:E14">IF(COUNT(K7:AT7)&lt;11,IF(COUNT(K7:AT7)&gt;6,(COUNT(K7:AT7)-7),0)*20,80)</f>
        <v>0</v>
      </c>
      <c r="F7" s="2">
        <f aca="true" t="shared" si="4" ref="F7:F14">D7+E7</f>
        <v>237</v>
      </c>
      <c r="G7" s="5" t="s">
        <v>67</v>
      </c>
      <c r="H7" s="5" t="s">
        <v>68</v>
      </c>
      <c r="I7" s="5">
        <v>2003</v>
      </c>
      <c r="J7" s="5" t="s">
        <v>69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>
        <v>48</v>
      </c>
      <c r="AA7" s="5">
        <v>47</v>
      </c>
      <c r="AB7" s="5"/>
      <c r="AC7" s="5">
        <v>49</v>
      </c>
      <c r="AD7" s="5"/>
      <c r="AE7" s="5"/>
      <c r="AF7" s="5">
        <v>45</v>
      </c>
      <c r="AG7" s="5"/>
      <c r="AH7" s="5"/>
      <c r="AI7" s="5"/>
      <c r="AJ7" s="5"/>
      <c r="AK7" s="5">
        <v>48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6" s="16" customFormat="1" ht="18" customHeight="1">
      <c r="A8" s="17"/>
      <c r="B8" s="1">
        <f t="shared" si="0"/>
        <v>188</v>
      </c>
      <c r="C8" s="1">
        <f t="shared" si="1"/>
        <v>4</v>
      </c>
      <c r="D8" s="1">
        <f t="shared" si="2"/>
        <v>188</v>
      </c>
      <c r="E8" s="1">
        <f t="shared" si="3"/>
        <v>0</v>
      </c>
      <c r="F8" s="2">
        <f t="shared" si="4"/>
        <v>188</v>
      </c>
      <c r="G8" s="5" t="s">
        <v>54</v>
      </c>
      <c r="H8" s="5" t="s">
        <v>55</v>
      </c>
      <c r="I8" s="5">
        <v>2004</v>
      </c>
      <c r="J8" s="5" t="s">
        <v>50</v>
      </c>
      <c r="K8" s="18">
        <v>47</v>
      </c>
      <c r="L8" s="19"/>
      <c r="M8" s="19"/>
      <c r="N8" s="19"/>
      <c r="O8" s="19"/>
      <c r="P8" s="19"/>
      <c r="Q8" s="19"/>
      <c r="R8" s="19"/>
      <c r="S8" s="19"/>
      <c r="T8" s="19"/>
      <c r="U8" s="20"/>
      <c r="V8" s="19"/>
      <c r="W8" s="19"/>
      <c r="X8" s="19"/>
      <c r="Y8" s="20"/>
      <c r="Z8" s="20"/>
      <c r="AA8" s="19"/>
      <c r="AB8" s="19"/>
      <c r="AC8" s="20"/>
      <c r="AD8" s="20">
        <v>47</v>
      </c>
      <c r="AE8" s="19"/>
      <c r="AF8" s="19"/>
      <c r="AG8" s="19"/>
      <c r="AH8" s="19"/>
      <c r="AI8" s="19"/>
      <c r="AJ8" s="19"/>
      <c r="AK8" s="19"/>
      <c r="AL8" s="19"/>
      <c r="AM8" s="19">
        <v>47</v>
      </c>
      <c r="AN8" s="19"/>
      <c r="AO8" s="19"/>
      <c r="AP8" s="19">
        <v>47</v>
      </c>
      <c r="AQ8" s="19"/>
      <c r="AR8" s="19"/>
      <c r="AS8" s="19"/>
      <c r="AT8" s="19"/>
    </row>
    <row r="9" spans="1:48" s="16" customFormat="1" ht="18" customHeight="1">
      <c r="A9" s="17"/>
      <c r="B9" s="1">
        <f t="shared" si="0"/>
        <v>182</v>
      </c>
      <c r="C9" s="1">
        <f t="shared" si="1"/>
        <v>4</v>
      </c>
      <c r="D9" s="1">
        <f t="shared" si="2"/>
        <v>182</v>
      </c>
      <c r="E9" s="1">
        <f t="shared" si="3"/>
        <v>0</v>
      </c>
      <c r="F9" s="2">
        <f t="shared" si="4"/>
        <v>182</v>
      </c>
      <c r="G9" s="5" t="s">
        <v>70</v>
      </c>
      <c r="H9" s="5" t="s">
        <v>71</v>
      </c>
      <c r="I9" s="5">
        <v>2004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v>48</v>
      </c>
      <c r="X9" s="5"/>
      <c r="Y9" s="5"/>
      <c r="Z9" s="5">
        <v>45</v>
      </c>
      <c r="AA9" s="5"/>
      <c r="AB9" s="5">
        <v>41</v>
      </c>
      <c r="AC9" s="5">
        <v>48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s="16" customFormat="1" ht="18" customHeight="1">
      <c r="A10" s="17"/>
      <c r="B10" s="1">
        <f t="shared" si="0"/>
        <v>149</v>
      </c>
      <c r="C10" s="1">
        <f t="shared" si="1"/>
        <v>3</v>
      </c>
      <c r="D10" s="1">
        <f t="shared" si="2"/>
        <v>149</v>
      </c>
      <c r="E10" s="1">
        <f t="shared" si="3"/>
        <v>0</v>
      </c>
      <c r="F10" s="2">
        <f t="shared" si="4"/>
        <v>149</v>
      </c>
      <c r="G10" s="5" t="s">
        <v>61</v>
      </c>
      <c r="H10" s="6" t="s">
        <v>62</v>
      </c>
      <c r="I10" s="6">
        <v>2004</v>
      </c>
      <c r="J10" s="6" t="s">
        <v>63</v>
      </c>
      <c r="K10" s="5"/>
      <c r="L10" s="5"/>
      <c r="M10" s="5"/>
      <c r="N10" s="5"/>
      <c r="O10" s="5"/>
      <c r="P10" s="5"/>
      <c r="Q10" s="5">
        <v>49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>
        <v>50</v>
      </c>
      <c r="AH10" s="5">
        <v>50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19"/>
      <c r="AV10" s="19"/>
    </row>
    <row r="11" spans="1:48" s="16" customFormat="1" ht="18" customHeight="1">
      <c r="A11" s="17"/>
      <c r="B11" s="1">
        <f t="shared" si="0"/>
        <v>143</v>
      </c>
      <c r="C11" s="1">
        <f t="shared" si="1"/>
        <v>3</v>
      </c>
      <c r="D11" s="1">
        <f t="shared" si="2"/>
        <v>143</v>
      </c>
      <c r="E11" s="1">
        <f t="shared" si="3"/>
        <v>0</v>
      </c>
      <c r="F11" s="2">
        <f t="shared" si="4"/>
        <v>143</v>
      </c>
      <c r="G11" s="4" t="s">
        <v>75</v>
      </c>
      <c r="H11" s="5" t="s">
        <v>76</v>
      </c>
      <c r="I11" s="5">
        <v>2003</v>
      </c>
      <c r="J11" s="4" t="s">
        <v>77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>
        <v>45</v>
      </c>
      <c r="AH11" s="5"/>
      <c r="AI11" s="5"/>
      <c r="AJ11" s="5"/>
      <c r="AK11" s="5"/>
      <c r="AL11" s="5"/>
      <c r="AM11" s="5">
        <v>49</v>
      </c>
      <c r="AN11" s="5"/>
      <c r="AO11" s="5"/>
      <c r="AP11" s="5"/>
      <c r="AQ11" s="5"/>
      <c r="AR11" s="5">
        <v>49</v>
      </c>
      <c r="AS11" s="5"/>
      <c r="AT11" s="5"/>
      <c r="AU11" s="5"/>
      <c r="AV11" s="5"/>
    </row>
    <row r="12" spans="1:48" s="16" customFormat="1" ht="18" customHeight="1">
      <c r="A12" s="17"/>
      <c r="B12" s="1">
        <f t="shared" si="0"/>
        <v>141</v>
      </c>
      <c r="C12" s="1">
        <f t="shared" si="1"/>
        <v>3</v>
      </c>
      <c r="D12" s="1">
        <f t="shared" si="2"/>
        <v>141</v>
      </c>
      <c r="E12" s="1">
        <f t="shared" si="3"/>
        <v>0</v>
      </c>
      <c r="F12" s="2">
        <f t="shared" si="4"/>
        <v>141</v>
      </c>
      <c r="G12" s="4" t="s">
        <v>72</v>
      </c>
      <c r="H12" s="5" t="s">
        <v>73</v>
      </c>
      <c r="I12" s="5">
        <v>2004</v>
      </c>
      <c r="J12" s="4" t="s">
        <v>74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>
        <v>46</v>
      </c>
      <c r="AH12" s="5">
        <v>47</v>
      </c>
      <c r="AI12" s="5"/>
      <c r="AJ12" s="5"/>
      <c r="AK12" s="5"/>
      <c r="AL12" s="5"/>
      <c r="AM12" s="5">
        <v>48</v>
      </c>
      <c r="AN12" s="5"/>
      <c r="AO12" s="5"/>
      <c r="AP12" s="5"/>
      <c r="AQ12" s="5"/>
      <c r="AR12" s="5"/>
      <c r="AS12" s="5"/>
      <c r="AT12" s="5"/>
      <c r="AU12" s="5"/>
      <c r="AV12" s="5"/>
    </row>
    <row r="13" spans="1:48" s="16" customFormat="1" ht="18" customHeight="1">
      <c r="A13" s="17"/>
      <c r="B13" s="1">
        <f t="shared" si="0"/>
        <v>136</v>
      </c>
      <c r="C13" s="1">
        <f t="shared" si="1"/>
        <v>3</v>
      </c>
      <c r="D13" s="1">
        <f t="shared" si="2"/>
        <v>136</v>
      </c>
      <c r="E13" s="1">
        <f t="shared" si="3"/>
        <v>0</v>
      </c>
      <c r="F13" s="2">
        <f t="shared" si="4"/>
        <v>136</v>
      </c>
      <c r="G13" s="21" t="s">
        <v>79</v>
      </c>
      <c r="H13" s="3" t="s">
        <v>78</v>
      </c>
      <c r="I13" s="3">
        <v>2003</v>
      </c>
      <c r="J13" s="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>
        <v>44</v>
      </c>
      <c r="AO13" s="5"/>
      <c r="AP13" s="5">
        <v>46</v>
      </c>
      <c r="AQ13" s="5"/>
      <c r="AR13" s="5"/>
      <c r="AS13" s="5"/>
      <c r="AT13" s="5"/>
      <c r="AU13" s="5"/>
      <c r="AV13" s="5">
        <v>46</v>
      </c>
    </row>
    <row r="14" spans="1:48" s="16" customFormat="1" ht="13.5" customHeight="1">
      <c r="A14" s="17"/>
      <c r="B14" s="1">
        <f t="shared" si="0"/>
        <v>133</v>
      </c>
      <c r="C14" s="1">
        <f t="shared" si="1"/>
        <v>3</v>
      </c>
      <c r="D14" s="1">
        <f t="shared" si="2"/>
        <v>133</v>
      </c>
      <c r="E14" s="1">
        <f t="shared" si="3"/>
        <v>0</v>
      </c>
      <c r="F14" s="2">
        <f t="shared" si="4"/>
        <v>133</v>
      </c>
      <c r="G14" s="5" t="s">
        <v>65</v>
      </c>
      <c r="H14" s="5" t="s">
        <v>66</v>
      </c>
      <c r="I14" s="22">
        <v>2004</v>
      </c>
      <c r="J14" s="5" t="s">
        <v>64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>
        <v>48</v>
      </c>
      <c r="Y14" s="5"/>
      <c r="Z14" s="5"/>
      <c r="AA14" s="5"/>
      <c r="AB14" s="5">
        <v>39</v>
      </c>
      <c r="AC14" s="5"/>
      <c r="AD14" s="5"/>
      <c r="AE14" s="5"/>
      <c r="AF14" s="5"/>
      <c r="AG14" s="5"/>
      <c r="AH14" s="5"/>
      <c r="AI14" s="5">
        <v>46</v>
      </c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</sheetData>
  <sheetProtection/>
  <autoFilter ref="A2:AT2"/>
  <mergeCells count="1">
    <mergeCell ref="A1:N1"/>
  </mergeCells>
  <conditionalFormatting sqref="B3:F6 A3:J3">
    <cfRule type="expression" priority="2" dxfId="0" stopIfTrue="1">
      <formula>$C3:$C14&gt;6</formula>
    </cfRule>
  </conditionalFormatting>
  <conditionalFormatting sqref="A5:J6">
    <cfRule type="expression" priority="73" dxfId="0" stopIfTrue="1">
      <formula>$C5:$C14&gt;6</formula>
    </cfRule>
  </conditionalFormatting>
  <conditionalFormatting sqref="B4:F6 A4:J4">
    <cfRule type="expression" priority="75" dxfId="0" stopIfTrue="1">
      <formula>$C4:$C14&gt;6</formula>
    </cfRule>
  </conditionalFormatting>
  <conditionalFormatting sqref="A8:J8">
    <cfRule type="expression" priority="120" dxfId="0" stopIfTrue="1">
      <formula>$C8:$C14&gt;6</formula>
    </cfRule>
  </conditionalFormatting>
  <conditionalFormatting sqref="A9:J9">
    <cfRule type="expression" priority="121" dxfId="0" stopIfTrue="1">
      <formula>$C9:$C14&gt;6</formula>
    </cfRule>
  </conditionalFormatting>
  <conditionalFormatting sqref="A10:J10">
    <cfRule type="expression" priority="122" dxfId="0" stopIfTrue="1">
      <formula>$C10:$C14&gt;6</formula>
    </cfRule>
  </conditionalFormatting>
  <conditionalFormatting sqref="A11:J11">
    <cfRule type="expression" priority="123" dxfId="0" stopIfTrue="1">
      <formula>$C11:$C14&gt;6</formula>
    </cfRule>
  </conditionalFormatting>
  <conditionalFormatting sqref="A12:J12">
    <cfRule type="expression" priority="124" dxfId="0" stopIfTrue="1">
      <formula>$C12:$C14&gt;6</formula>
    </cfRule>
  </conditionalFormatting>
  <conditionalFormatting sqref="A13:J13">
    <cfRule type="expression" priority="126" dxfId="0" stopIfTrue="1">
      <formula>$C13:$C14&gt;6</formula>
    </cfRule>
  </conditionalFormatting>
  <conditionalFormatting sqref="B7:D14 E7:E13 F7:F14 A7:J7">
    <cfRule type="expression" priority="127" dxfId="0" stopIfTrue="1">
      <formula>$C7:$C14&gt;6</formula>
    </cfRule>
  </conditionalFormatting>
  <conditionalFormatting sqref="A14:J14">
    <cfRule type="expression" priority="130" dxfId="0" stopIfTrue="1">
      <formula>$C14:$C14&gt;6</formula>
    </cfRule>
  </conditionalFormatting>
  <hyperlinks>
    <hyperlink ref="G13" r:id="rId1" display="http://my2.raceresult.com/details/results.php?sl=6.24404.de.0.Teilnehmerlisten%7CZieleinlaufliste&amp;pp=24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8" r:id="rId3"/>
  <headerFooter alignWithMargins="0">
    <oddHeader>&amp;L&amp;"Arial,Fett"Rur-Eifel-Volkslauf Cup 2010; Wertung: 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Pension</cp:lastModifiedBy>
  <cp:lastPrinted>2014-08-08T13:56:12Z</cp:lastPrinted>
  <dcterms:created xsi:type="dcterms:W3CDTF">2011-12-15T20:38:08Z</dcterms:created>
  <dcterms:modified xsi:type="dcterms:W3CDTF">2014-11-24T11:38:03Z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