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WJ U10 (Schi D) (2014)" sheetId="1" r:id="rId1"/>
  </sheets>
  <definedNames>
    <definedName name="_xlnm._FilterDatabase" localSheetId="0" hidden="1">'WJ U10 (Schi D) (2014)'!$A$2:$AT$2</definedName>
    <definedName name="_xlnm.Print_Titles" localSheetId="0">'WJ U10 (Schi D) (2014)'!$2:$2</definedName>
  </definedNames>
  <calcPr fullCalcOnLoad="1"/>
</workbook>
</file>

<file path=xl/sharedStrings.xml><?xml version="1.0" encoding="utf-8"?>
<sst xmlns="http://schemas.openxmlformats.org/spreadsheetml/2006/main" count="88" uniqueCount="82">
  <si>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</si>
  <si>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</si>
  <si>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</si>
  <si>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</si>
  <si>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</si>
  <si>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</si>
  <si>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</si>
  <si>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</si>
  <si>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</si>
  <si>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</si>
  <si>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 xml:space="preserve">  15 BESTE</t>
  </si>
  <si>
    <t>Aachener Engel</t>
  </si>
  <si>
    <t>SV Roland rollesbroich</t>
  </si>
  <si>
    <t>SC Komet Steckenborn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</si>
  <si>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</si>
  <si>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</si>
  <si>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</si>
  <si>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</si>
  <si>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</si>
  <si>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</si>
  <si>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</si>
  <si>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</si>
  <si>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ERT Kelmis</t>
  </si>
  <si>
    <t>STB Landgraaf</t>
  </si>
  <si>
    <t>Breinig</t>
  </si>
  <si>
    <t>Inde-Hahn</t>
  </si>
  <si>
    <t>Bergw. Rohren</t>
  </si>
  <si>
    <t>TV Roetgen</t>
  </si>
  <si>
    <t>Eicherscheid</t>
  </si>
  <si>
    <t>Birkesdorf</t>
  </si>
  <si>
    <t>Bütgenbach</t>
  </si>
  <si>
    <t>Dürwiß</t>
  </si>
  <si>
    <t>Mausbach</t>
  </si>
  <si>
    <t>Unterbruch</t>
  </si>
  <si>
    <t>Hambach</t>
  </si>
  <si>
    <t xml:space="preserve">            Germ. Vossenack</t>
  </si>
  <si>
    <t>Huchem-Stammeln</t>
  </si>
  <si>
    <t>MC Eschweiler</t>
  </si>
  <si>
    <t>Dürener TV</t>
  </si>
  <si>
    <t>Würselen</t>
  </si>
  <si>
    <t>Arnoldsweiler</t>
  </si>
  <si>
    <t>Brunssum</t>
  </si>
  <si>
    <t>Jülicher TV</t>
  </si>
  <si>
    <t xml:space="preserve">                    DJK Gillrath</t>
  </si>
  <si>
    <t>Steckenborn</t>
  </si>
  <si>
    <t>Herzogenrath</t>
  </si>
  <si>
    <t>Linnich</t>
  </si>
  <si>
    <t>Kastenholz</t>
  </si>
  <si>
    <t>SC Borussia 09 Inden</t>
  </si>
  <si>
    <t xml:space="preserve"> Julia</t>
  </si>
  <si>
    <t xml:space="preserve"> Sarah</t>
  </si>
  <si>
    <t>Reimbold</t>
  </si>
  <si>
    <t>Jansen</t>
  </si>
  <si>
    <t xml:space="preserve"> Zoe</t>
  </si>
  <si>
    <t>TuS Schmidt</t>
  </si>
  <si>
    <t>Dittrich</t>
  </si>
  <si>
    <t xml:space="preserve"> Juli</t>
  </si>
  <si>
    <t>Team RunVicht...en</t>
  </si>
  <si>
    <t>Kunze</t>
  </si>
  <si>
    <t>TEAM PIRATE</t>
  </si>
  <si>
    <t>Riester</t>
  </si>
  <si>
    <t>Bach</t>
  </si>
  <si>
    <t xml:space="preserve"> Katharina</t>
  </si>
  <si>
    <t>WJ U10 (Schülerinnen D): 8 bis 9 Jahre alt  (Jg. 2005 bis 2006)</t>
  </si>
  <si>
    <t>Flora</t>
  </si>
  <si>
    <t>TUS Schmidt</t>
  </si>
  <si>
    <t>Cornetz</t>
  </si>
  <si>
    <t>Alina</t>
  </si>
  <si>
    <t>Kinkel</t>
  </si>
  <si>
    <t>Clara</t>
  </si>
  <si>
    <t>Stassen</t>
  </si>
  <si>
    <t>Inka</t>
  </si>
  <si>
    <t>DJK Löwe Hambach</t>
  </si>
  <si>
    <t>Jenny</t>
  </si>
  <si>
    <t>Emma</t>
  </si>
  <si>
    <t>TV Derichsweileer</t>
  </si>
  <si>
    <t>Mertens</t>
  </si>
  <si>
    <t>Maren</t>
  </si>
  <si>
    <t>TV Höfen</t>
  </si>
  <si>
    <t>Lara</t>
  </si>
  <si>
    <t>Schmitz</t>
  </si>
  <si>
    <t>TuS-Wesseling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</si>
</sst>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2"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textRotation="18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1999 - Mädchen" xfId="50"/>
    <cellStyle name="Notiz" xfId="51"/>
    <cellStyle name="Percent" xfId="52"/>
    <cellStyle name="Schlecht" xfId="53"/>
    <cellStyle name="Standaard_Blad1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results.php?sl=6.28296.de.0.Ergebnislisten%7CZieleinlaufliste&amp;pp=18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6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3" sqref="H13"/>
    </sheetView>
  </sheetViews>
  <sheetFormatPr defaultColWidth="11.421875" defaultRowHeight="12.75"/>
  <cols>
    <col min="1" max="3" width="4.28125" style="8" customWidth="1"/>
    <col min="4" max="4" width="4.7109375" style="8" customWidth="1"/>
    <col min="5" max="5" width="4.00390625" style="8" customWidth="1"/>
    <col min="6" max="6" width="7.8515625" style="8" bestFit="1" customWidth="1"/>
    <col min="7" max="7" width="11.421875" style="8" bestFit="1" customWidth="1"/>
    <col min="8" max="8" width="12.57421875" style="8" bestFit="1" customWidth="1"/>
    <col min="9" max="9" width="6.00390625" style="5" bestFit="1" customWidth="1"/>
    <col min="10" max="10" width="15.7109375" style="8" customWidth="1"/>
    <col min="11" max="20" width="3.00390625" style="8" bestFit="1" customWidth="1"/>
    <col min="21" max="21" width="1.7109375" style="8" customWidth="1"/>
    <col min="22" max="22" width="3.00390625" style="8" bestFit="1" customWidth="1"/>
    <col min="23" max="23" width="3.28125" style="8" bestFit="1" customWidth="1"/>
    <col min="24" max="26" width="3.00390625" style="8" bestFit="1" customWidth="1"/>
    <col min="27" max="27" width="3.28125" style="8" bestFit="1" customWidth="1"/>
    <col min="28" max="46" width="3.00390625" style="8" bestFit="1" customWidth="1"/>
    <col min="47" max="48" width="3.28125" style="8" customWidth="1"/>
    <col min="49" max="16384" width="11.421875" style="8" customWidth="1"/>
  </cols>
  <sheetData>
    <row r="1" spans="1:46" ht="12.75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8" s="3" customFormat="1" ht="96" customHeight="1">
      <c r="A2" s="16" t="s">
        <v>8</v>
      </c>
      <c r="B2" s="17" t="s">
        <v>7</v>
      </c>
      <c r="C2" s="18" t="s">
        <v>6</v>
      </c>
      <c r="D2" s="18" t="s">
        <v>10</v>
      </c>
      <c r="E2" s="18" t="s">
        <v>5</v>
      </c>
      <c r="F2" s="19" t="s">
        <v>4</v>
      </c>
      <c r="G2" s="20" t="s">
        <v>3</v>
      </c>
      <c r="H2" s="20" t="s">
        <v>2</v>
      </c>
      <c r="I2" s="21" t="s">
        <v>1</v>
      </c>
      <c r="J2" s="20" t="s">
        <v>0</v>
      </c>
      <c r="K2" s="22" t="s">
        <v>9</v>
      </c>
      <c r="L2" s="22" t="s">
        <v>17</v>
      </c>
      <c r="M2" s="22" t="s">
        <v>18</v>
      </c>
      <c r="N2" s="22" t="s">
        <v>19</v>
      </c>
      <c r="O2" s="22" t="s">
        <v>16</v>
      </c>
      <c r="P2" s="22" t="s">
        <v>20</v>
      </c>
      <c r="Q2" s="22" t="s">
        <v>21</v>
      </c>
      <c r="R2" s="6" t="s">
        <v>13</v>
      </c>
      <c r="S2" s="22" t="s">
        <v>11</v>
      </c>
      <c r="T2" s="22" t="s">
        <v>22</v>
      </c>
      <c r="U2" s="22" t="s">
        <v>23</v>
      </c>
      <c r="V2" s="22" t="s">
        <v>24</v>
      </c>
      <c r="W2" s="22" t="s">
        <v>14</v>
      </c>
      <c r="X2" s="22" t="s">
        <v>75</v>
      </c>
      <c r="Y2" s="22" t="s">
        <v>12</v>
      </c>
      <c r="Z2" s="22" t="s">
        <v>25</v>
      </c>
      <c r="AA2" s="22" t="s">
        <v>26</v>
      </c>
      <c r="AB2" s="22" t="s">
        <v>27</v>
      </c>
      <c r="AC2" s="22" t="s">
        <v>28</v>
      </c>
      <c r="AD2" s="22" t="s">
        <v>15</v>
      </c>
      <c r="AE2" s="22" t="s">
        <v>29</v>
      </c>
      <c r="AF2" s="22" t="s">
        <v>30</v>
      </c>
      <c r="AG2" s="22" t="s">
        <v>31</v>
      </c>
      <c r="AH2" s="22" t="s">
        <v>32</v>
      </c>
      <c r="AI2" s="22" t="s">
        <v>33</v>
      </c>
      <c r="AJ2" s="22" t="s">
        <v>34</v>
      </c>
      <c r="AK2" s="22" t="s">
        <v>35</v>
      </c>
      <c r="AL2" s="22" t="s">
        <v>36</v>
      </c>
      <c r="AM2" s="22" t="s">
        <v>37</v>
      </c>
      <c r="AN2" s="22" t="s">
        <v>38</v>
      </c>
      <c r="AO2" s="22" t="s">
        <v>39</v>
      </c>
      <c r="AP2" s="22" t="s">
        <v>40</v>
      </c>
      <c r="AQ2" s="6" t="s">
        <v>41</v>
      </c>
      <c r="AR2" s="22" t="s">
        <v>42</v>
      </c>
      <c r="AS2" s="22" t="s">
        <v>43</v>
      </c>
      <c r="AT2" s="22" t="s">
        <v>44</v>
      </c>
      <c r="AU2" s="3" t="s">
        <v>45</v>
      </c>
      <c r="AV2" s="3" t="s">
        <v>46</v>
      </c>
    </row>
    <row r="3" spans="1:48" s="3" customFormat="1" ht="13.5" customHeight="1">
      <c r="A3" s="1">
        <v>1</v>
      </c>
      <c r="B3" s="2">
        <f aca="true" t="shared" si="0" ref="B3:B13">SUM(K3:AV3)</f>
        <v>979</v>
      </c>
      <c r="C3" s="2">
        <f aca="true" t="shared" si="1" ref="C3:C13">COUNT(K3:AV3)</f>
        <v>20</v>
      </c>
      <c r="D3" s="2">
        <f aca="true" t="shared" si="2" ref="D3:D13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2">
        <f aca="true" t="shared" si="3" ref="E3:E13">IF(COUNT(K3:AT3)&lt;11,IF(COUNT(K3:AT3)&gt;6,(COUNT(K3:AT3)-7),0)*20,80)</f>
        <v>80</v>
      </c>
      <c r="F3" s="12">
        <f aca="true" t="shared" si="4" ref="F3:F13">D3+E3</f>
        <v>430</v>
      </c>
      <c r="G3" s="8" t="s">
        <v>47</v>
      </c>
      <c r="H3" s="8" t="s">
        <v>50</v>
      </c>
      <c r="I3" s="8">
        <v>2005</v>
      </c>
      <c r="J3" s="8" t="s">
        <v>48</v>
      </c>
      <c r="K3" s="1">
        <v>50</v>
      </c>
      <c r="L3" s="1">
        <v>50</v>
      </c>
      <c r="M3" s="1"/>
      <c r="N3" s="1"/>
      <c r="O3" s="1">
        <v>49</v>
      </c>
      <c r="P3" s="1">
        <v>50</v>
      </c>
      <c r="Q3" s="1">
        <v>49</v>
      </c>
      <c r="R3" s="1"/>
      <c r="S3" s="1"/>
      <c r="T3" s="1"/>
      <c r="U3" s="1"/>
      <c r="V3" s="1">
        <v>49</v>
      </c>
      <c r="W3" s="2">
        <v>50</v>
      </c>
      <c r="X3" s="1"/>
      <c r="Y3" s="1"/>
      <c r="Z3" s="1"/>
      <c r="AA3" s="2">
        <v>49</v>
      </c>
      <c r="AB3" s="1">
        <v>49</v>
      </c>
      <c r="AC3" s="1"/>
      <c r="AD3" s="1">
        <v>50</v>
      </c>
      <c r="AE3" s="1">
        <v>49</v>
      </c>
      <c r="AF3" s="1"/>
      <c r="AG3" s="1">
        <v>49</v>
      </c>
      <c r="AH3" s="1"/>
      <c r="AI3" s="1"/>
      <c r="AJ3" s="1">
        <v>48</v>
      </c>
      <c r="AK3" s="1">
        <v>49</v>
      </c>
      <c r="AL3" s="1"/>
      <c r="AM3" s="1">
        <v>50</v>
      </c>
      <c r="AN3" s="1">
        <v>46</v>
      </c>
      <c r="AO3" s="1">
        <v>48</v>
      </c>
      <c r="AP3" s="1"/>
      <c r="AQ3" s="1"/>
      <c r="AR3" s="1">
        <v>50</v>
      </c>
      <c r="AS3" s="1"/>
      <c r="AT3" s="1"/>
      <c r="AU3" s="2">
        <v>49</v>
      </c>
      <c r="AV3" s="2">
        <v>46</v>
      </c>
    </row>
    <row r="4" spans="1:48" s="3" customFormat="1" ht="13.5" customHeight="1">
      <c r="A4" s="1">
        <v>2</v>
      </c>
      <c r="B4" s="2">
        <f t="shared" si="0"/>
        <v>739</v>
      </c>
      <c r="C4" s="2">
        <f t="shared" si="1"/>
        <v>15</v>
      </c>
      <c r="D4" s="2">
        <f t="shared" si="2"/>
        <v>350</v>
      </c>
      <c r="E4" s="2">
        <f t="shared" si="3"/>
        <v>80</v>
      </c>
      <c r="F4" s="12">
        <f t="shared" si="4"/>
        <v>430</v>
      </c>
      <c r="G4" s="8" t="s">
        <v>51</v>
      </c>
      <c r="H4" s="9" t="s">
        <v>64</v>
      </c>
      <c r="I4" s="9">
        <v>2005</v>
      </c>
      <c r="J4" s="9" t="s">
        <v>65</v>
      </c>
      <c r="K4" s="8">
        <v>48</v>
      </c>
      <c r="L4" s="8"/>
      <c r="M4" s="8">
        <v>50</v>
      </c>
      <c r="N4" s="8"/>
      <c r="O4" s="8"/>
      <c r="P4" s="8"/>
      <c r="Q4" s="8">
        <v>50</v>
      </c>
      <c r="R4" s="8"/>
      <c r="S4" s="8"/>
      <c r="T4" s="8"/>
      <c r="U4" s="8"/>
      <c r="V4" s="8"/>
      <c r="X4" s="8">
        <v>49</v>
      </c>
      <c r="Y4" s="8"/>
      <c r="Z4" s="8">
        <v>49</v>
      </c>
      <c r="AA4" s="8">
        <v>48</v>
      </c>
      <c r="AB4" s="8">
        <v>48</v>
      </c>
      <c r="AC4" s="8">
        <v>50</v>
      </c>
      <c r="AD4" s="8"/>
      <c r="AE4" s="8"/>
      <c r="AF4" s="8"/>
      <c r="AG4" s="8"/>
      <c r="AH4" s="8"/>
      <c r="AI4" s="8">
        <v>49</v>
      </c>
      <c r="AJ4" s="8">
        <v>50</v>
      </c>
      <c r="AK4" s="8">
        <v>48</v>
      </c>
      <c r="AL4" s="8"/>
      <c r="AM4" s="8"/>
      <c r="AN4" s="8">
        <v>50</v>
      </c>
      <c r="AO4" s="8">
        <v>50</v>
      </c>
      <c r="AP4" s="8">
        <v>50</v>
      </c>
      <c r="AQ4" s="8"/>
      <c r="AR4" s="8"/>
      <c r="AS4" s="8"/>
      <c r="AT4" s="8"/>
      <c r="AU4" s="2">
        <v>50</v>
      </c>
      <c r="AV4" s="2"/>
    </row>
    <row r="5" spans="1:48" s="3" customFormat="1" ht="13.5" customHeight="1">
      <c r="A5" s="1">
        <v>3</v>
      </c>
      <c r="B5" s="2">
        <f t="shared" si="0"/>
        <v>724</v>
      </c>
      <c r="C5" s="2">
        <f t="shared" si="1"/>
        <v>15</v>
      </c>
      <c r="D5" s="2">
        <f t="shared" si="2"/>
        <v>347</v>
      </c>
      <c r="E5" s="2">
        <f t="shared" si="3"/>
        <v>80</v>
      </c>
      <c r="F5" s="12">
        <f t="shared" si="4"/>
        <v>427</v>
      </c>
      <c r="G5" s="8" t="s">
        <v>52</v>
      </c>
      <c r="H5" s="8" t="s">
        <v>53</v>
      </c>
      <c r="I5" s="8">
        <v>2005</v>
      </c>
      <c r="J5" s="8" t="s">
        <v>54</v>
      </c>
      <c r="K5" s="1">
        <v>44</v>
      </c>
      <c r="L5" s="1"/>
      <c r="M5" s="1"/>
      <c r="N5" s="1"/>
      <c r="O5" s="1"/>
      <c r="P5" s="1"/>
      <c r="Q5" s="1"/>
      <c r="R5" s="1">
        <v>49</v>
      </c>
      <c r="S5" s="1"/>
      <c r="T5" s="1"/>
      <c r="U5" s="1"/>
      <c r="V5" s="1">
        <v>45</v>
      </c>
      <c r="W5" s="2"/>
      <c r="X5" s="1"/>
      <c r="Y5" s="1"/>
      <c r="Z5" s="1"/>
      <c r="AA5" s="1"/>
      <c r="AB5" s="1">
        <v>46</v>
      </c>
      <c r="AC5" s="1">
        <v>49</v>
      </c>
      <c r="AD5" s="1"/>
      <c r="AE5" s="1"/>
      <c r="AF5" s="1"/>
      <c r="AG5" s="1"/>
      <c r="AH5" s="1"/>
      <c r="AI5" s="1">
        <v>50</v>
      </c>
      <c r="AJ5" s="1">
        <v>50</v>
      </c>
      <c r="AK5" s="1"/>
      <c r="AL5" s="1"/>
      <c r="AM5" s="1">
        <v>48</v>
      </c>
      <c r="AN5" s="1">
        <v>48</v>
      </c>
      <c r="AO5" s="1">
        <v>49</v>
      </c>
      <c r="AP5" s="1">
        <v>49</v>
      </c>
      <c r="AQ5" s="1"/>
      <c r="AR5" s="1">
        <v>49</v>
      </c>
      <c r="AS5" s="1">
        <v>50</v>
      </c>
      <c r="AT5" s="1"/>
      <c r="AU5" s="2">
        <v>50</v>
      </c>
      <c r="AV5" s="2">
        <v>48</v>
      </c>
    </row>
    <row r="6" spans="1:48" s="3" customFormat="1" ht="13.5" customHeight="1">
      <c r="A6" s="1">
        <v>4</v>
      </c>
      <c r="B6" s="2">
        <f t="shared" si="0"/>
        <v>916</v>
      </c>
      <c r="C6" s="2">
        <f t="shared" si="1"/>
        <v>21</v>
      </c>
      <c r="D6" s="2">
        <f t="shared" si="2"/>
        <v>343</v>
      </c>
      <c r="E6" s="2">
        <f t="shared" si="3"/>
        <v>80</v>
      </c>
      <c r="F6" s="12">
        <f t="shared" si="4"/>
        <v>423</v>
      </c>
      <c r="G6" s="8" t="s">
        <v>55</v>
      </c>
      <c r="H6" s="8" t="s">
        <v>56</v>
      </c>
      <c r="I6" s="8">
        <v>2005</v>
      </c>
      <c r="J6" s="8" t="s">
        <v>57</v>
      </c>
      <c r="K6" s="1">
        <v>42</v>
      </c>
      <c r="L6" s="4"/>
      <c r="M6" s="4">
        <v>49</v>
      </c>
      <c r="N6" s="4">
        <v>16</v>
      </c>
      <c r="O6" s="4">
        <v>20</v>
      </c>
      <c r="P6" s="4"/>
      <c r="Q6" s="4">
        <v>47</v>
      </c>
      <c r="R6" s="4"/>
      <c r="S6" s="4">
        <v>50</v>
      </c>
      <c r="T6" s="4"/>
      <c r="U6" s="4"/>
      <c r="V6" s="4">
        <v>40</v>
      </c>
      <c r="W6" s="7">
        <v>48</v>
      </c>
      <c r="X6" s="4"/>
      <c r="Y6" s="4">
        <v>50</v>
      </c>
      <c r="Z6" s="4">
        <v>45</v>
      </c>
      <c r="AA6" s="4">
        <v>47</v>
      </c>
      <c r="AB6" s="4">
        <v>43</v>
      </c>
      <c r="AC6" s="4"/>
      <c r="AD6" s="4">
        <v>46</v>
      </c>
      <c r="AE6" s="4"/>
      <c r="AF6" s="4"/>
      <c r="AG6" s="4">
        <v>47</v>
      </c>
      <c r="AH6" s="4">
        <v>46</v>
      </c>
      <c r="AI6" s="4"/>
      <c r="AJ6" s="4">
        <v>49</v>
      </c>
      <c r="AK6" s="4">
        <v>47</v>
      </c>
      <c r="AL6" s="4">
        <v>50</v>
      </c>
      <c r="AM6" s="4">
        <v>46</v>
      </c>
      <c r="AN6" s="4">
        <v>44</v>
      </c>
      <c r="AO6" s="4"/>
      <c r="AP6" s="4"/>
      <c r="AQ6" s="4"/>
      <c r="AR6" s="4"/>
      <c r="AS6" s="4"/>
      <c r="AT6" s="4"/>
      <c r="AU6" s="2"/>
      <c r="AV6" s="2">
        <v>44</v>
      </c>
    </row>
    <row r="7" spans="1:48" s="3" customFormat="1" ht="13.5" customHeight="1">
      <c r="A7" s="1">
        <v>5</v>
      </c>
      <c r="B7" s="2">
        <f t="shared" si="0"/>
        <v>903</v>
      </c>
      <c r="C7" s="2">
        <f t="shared" si="1"/>
        <v>22</v>
      </c>
      <c r="D7" s="2">
        <f t="shared" si="2"/>
        <v>329</v>
      </c>
      <c r="E7" s="2">
        <f t="shared" si="3"/>
        <v>80</v>
      </c>
      <c r="F7" s="12">
        <f t="shared" si="4"/>
        <v>409</v>
      </c>
      <c r="G7" s="8" t="s">
        <v>58</v>
      </c>
      <c r="H7" s="8" t="s">
        <v>49</v>
      </c>
      <c r="I7" s="8">
        <v>2006</v>
      </c>
      <c r="J7" s="8" t="s">
        <v>59</v>
      </c>
      <c r="K7" s="1">
        <v>37</v>
      </c>
      <c r="L7" s="8"/>
      <c r="M7" s="8">
        <v>48</v>
      </c>
      <c r="N7" s="8"/>
      <c r="O7" s="8">
        <v>6</v>
      </c>
      <c r="P7" s="8"/>
      <c r="Q7" s="8">
        <v>43</v>
      </c>
      <c r="R7" s="8">
        <v>42</v>
      </c>
      <c r="S7" s="8">
        <v>47</v>
      </c>
      <c r="T7" s="8"/>
      <c r="U7" s="8"/>
      <c r="V7" s="8">
        <v>36</v>
      </c>
      <c r="W7" s="2">
        <v>44</v>
      </c>
      <c r="X7" s="8">
        <v>46</v>
      </c>
      <c r="Y7" s="8"/>
      <c r="Z7" s="8"/>
      <c r="AA7" s="8"/>
      <c r="AB7" s="8">
        <v>29</v>
      </c>
      <c r="AC7" s="8"/>
      <c r="AD7" s="8"/>
      <c r="AE7" s="8"/>
      <c r="AF7" s="8">
        <v>44</v>
      </c>
      <c r="AG7" s="8"/>
      <c r="AH7" s="8">
        <v>41</v>
      </c>
      <c r="AI7" s="8">
        <v>45</v>
      </c>
      <c r="AJ7" s="8">
        <v>46</v>
      </c>
      <c r="AK7" s="8"/>
      <c r="AL7" s="8">
        <v>49</v>
      </c>
      <c r="AM7" s="8">
        <v>44</v>
      </c>
      <c r="AN7" s="8">
        <v>40</v>
      </c>
      <c r="AO7" s="8">
        <v>47</v>
      </c>
      <c r="AP7" s="8">
        <v>39</v>
      </c>
      <c r="AQ7" s="8"/>
      <c r="AR7" s="8">
        <v>46</v>
      </c>
      <c r="AS7" s="8"/>
      <c r="AT7" s="8"/>
      <c r="AU7" s="2">
        <v>44</v>
      </c>
      <c r="AV7" s="2">
        <v>40</v>
      </c>
    </row>
    <row r="8" spans="1:48" s="3" customFormat="1" ht="13.5" customHeight="1">
      <c r="A8" s="1">
        <v>6</v>
      </c>
      <c r="B8" s="2">
        <f t="shared" si="0"/>
        <v>486</v>
      </c>
      <c r="C8" s="2">
        <f t="shared" si="1"/>
        <v>11</v>
      </c>
      <c r="D8" s="2">
        <f t="shared" si="2"/>
        <v>331</v>
      </c>
      <c r="E8" s="2">
        <f t="shared" si="3"/>
        <v>60</v>
      </c>
      <c r="F8" s="12">
        <f t="shared" si="4"/>
        <v>391</v>
      </c>
      <c r="G8" s="13" t="s">
        <v>70</v>
      </c>
      <c r="H8" s="13" t="s">
        <v>71</v>
      </c>
      <c r="I8" s="14">
        <v>2005</v>
      </c>
      <c r="J8" s="13" t="s">
        <v>72</v>
      </c>
      <c r="K8" s="4"/>
      <c r="L8" s="4"/>
      <c r="M8" s="4"/>
      <c r="N8" s="4"/>
      <c r="O8" s="4"/>
      <c r="P8" s="4"/>
      <c r="Q8" s="4"/>
      <c r="R8" s="8">
        <v>46</v>
      </c>
      <c r="S8" s="4"/>
      <c r="T8" s="4"/>
      <c r="U8" s="4"/>
      <c r="V8" s="4">
        <v>37</v>
      </c>
      <c r="X8" s="4"/>
      <c r="Y8" s="4"/>
      <c r="Z8" s="4"/>
      <c r="AA8" s="4"/>
      <c r="AB8" s="4">
        <v>36</v>
      </c>
      <c r="AC8" s="4"/>
      <c r="AD8" s="4"/>
      <c r="AE8" s="4"/>
      <c r="AF8" s="4">
        <v>47</v>
      </c>
      <c r="AG8" s="4">
        <v>41</v>
      </c>
      <c r="AH8" s="4"/>
      <c r="AI8" s="4">
        <v>47</v>
      </c>
      <c r="AJ8" s="4">
        <v>48</v>
      </c>
      <c r="AK8" s="4"/>
      <c r="AL8" s="4"/>
      <c r="AM8" s="4"/>
      <c r="AN8" s="4"/>
      <c r="AO8" s="4"/>
      <c r="AP8" s="4">
        <v>41</v>
      </c>
      <c r="AQ8" s="4"/>
      <c r="AR8" s="4">
        <v>48</v>
      </c>
      <c r="AS8" s="4">
        <v>48</v>
      </c>
      <c r="AT8" s="4"/>
      <c r="AU8" s="2">
        <v>47</v>
      </c>
      <c r="AV8" s="2"/>
    </row>
    <row r="9" spans="1:48" s="3" customFormat="1" ht="13.5" customHeight="1">
      <c r="A9" s="1">
        <v>7</v>
      </c>
      <c r="B9" s="2">
        <f t="shared" si="0"/>
        <v>458</v>
      </c>
      <c r="C9" s="2">
        <f t="shared" si="1"/>
        <v>11</v>
      </c>
      <c r="D9" s="2">
        <f t="shared" si="2"/>
        <v>314</v>
      </c>
      <c r="E9" s="2">
        <f t="shared" si="3"/>
        <v>60</v>
      </c>
      <c r="F9" s="12">
        <f t="shared" si="4"/>
        <v>374</v>
      </c>
      <c r="G9" s="13" t="s">
        <v>70</v>
      </c>
      <c r="H9" s="13" t="s">
        <v>73</v>
      </c>
      <c r="I9" s="14">
        <v>2005</v>
      </c>
      <c r="J9" s="13" t="s">
        <v>72</v>
      </c>
      <c r="K9" s="4"/>
      <c r="L9" s="4"/>
      <c r="M9" s="4"/>
      <c r="N9" s="4"/>
      <c r="O9" s="4"/>
      <c r="P9" s="4"/>
      <c r="Q9" s="4"/>
      <c r="R9" s="4">
        <v>43</v>
      </c>
      <c r="S9" s="4"/>
      <c r="T9" s="4"/>
      <c r="U9" s="4"/>
      <c r="V9" s="4">
        <v>35</v>
      </c>
      <c r="X9" s="4"/>
      <c r="Y9" s="4"/>
      <c r="Z9" s="4"/>
      <c r="AA9" s="4"/>
      <c r="AB9" s="4">
        <v>35</v>
      </c>
      <c r="AC9" s="4"/>
      <c r="AD9" s="4"/>
      <c r="AE9" s="4"/>
      <c r="AF9" s="4">
        <v>42</v>
      </c>
      <c r="AG9" s="4">
        <v>42</v>
      </c>
      <c r="AH9" s="4"/>
      <c r="AI9" s="4">
        <v>44</v>
      </c>
      <c r="AJ9" s="4">
        <v>47</v>
      </c>
      <c r="AK9" s="4"/>
      <c r="AL9" s="4"/>
      <c r="AM9" s="4"/>
      <c r="AN9" s="4"/>
      <c r="AO9" s="4"/>
      <c r="AP9" s="4">
        <v>32</v>
      </c>
      <c r="AQ9" s="4"/>
      <c r="AR9" s="4">
        <v>47</v>
      </c>
      <c r="AS9" s="4">
        <v>46</v>
      </c>
      <c r="AT9" s="4"/>
      <c r="AU9" s="2">
        <v>45</v>
      </c>
      <c r="AV9" s="2"/>
    </row>
    <row r="10" spans="1:48" s="3" customFormat="1" ht="13.5" customHeight="1">
      <c r="A10" s="1">
        <v>8</v>
      </c>
      <c r="B10" s="2">
        <f t="shared" si="0"/>
        <v>393</v>
      </c>
      <c r="C10" s="2">
        <f t="shared" si="1"/>
        <v>8</v>
      </c>
      <c r="D10" s="2">
        <f t="shared" si="2"/>
        <v>346</v>
      </c>
      <c r="E10" s="2">
        <f t="shared" si="3"/>
        <v>20</v>
      </c>
      <c r="F10" s="12">
        <f t="shared" si="4"/>
        <v>366</v>
      </c>
      <c r="G10" s="8" t="s">
        <v>76</v>
      </c>
      <c r="H10" s="8" t="s">
        <v>77</v>
      </c>
      <c r="I10" s="8">
        <v>2005</v>
      </c>
      <c r="J10" s="8" t="s">
        <v>78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2">
        <v>49</v>
      </c>
      <c r="X10" s="8"/>
      <c r="Y10" s="8"/>
      <c r="Z10" s="8">
        <v>50</v>
      </c>
      <c r="AA10" s="8">
        <v>50</v>
      </c>
      <c r="AB10" s="8">
        <v>47</v>
      </c>
      <c r="AC10" s="8"/>
      <c r="AD10" s="8"/>
      <c r="AE10" s="8"/>
      <c r="AF10" s="8"/>
      <c r="AG10" s="8"/>
      <c r="AH10" s="8">
        <v>50</v>
      </c>
      <c r="AI10" s="8"/>
      <c r="AJ10" s="8"/>
      <c r="AK10" s="8">
        <v>50</v>
      </c>
      <c r="AL10" s="8"/>
      <c r="AM10" s="8">
        <v>49</v>
      </c>
      <c r="AN10" s="8"/>
      <c r="AO10" s="8"/>
      <c r="AP10" s="8">
        <v>48</v>
      </c>
      <c r="AQ10" s="8"/>
      <c r="AR10" s="8"/>
      <c r="AS10" s="8"/>
      <c r="AT10" s="8"/>
      <c r="AU10" s="7"/>
      <c r="AV10" s="7"/>
    </row>
    <row r="11" spans="1:48" s="3" customFormat="1" ht="13.5" customHeight="1">
      <c r="A11" s="1">
        <v>9</v>
      </c>
      <c r="B11" s="2">
        <f t="shared" si="0"/>
        <v>403</v>
      </c>
      <c r="C11" s="2">
        <f t="shared" si="1"/>
        <v>11</v>
      </c>
      <c r="D11" s="2">
        <f t="shared" si="2"/>
        <v>283</v>
      </c>
      <c r="E11" s="2">
        <f t="shared" si="3"/>
        <v>80</v>
      </c>
      <c r="F11" s="12">
        <f t="shared" si="4"/>
        <v>363</v>
      </c>
      <c r="G11" s="8" t="s">
        <v>60</v>
      </c>
      <c r="H11" s="8" t="s">
        <v>74</v>
      </c>
      <c r="I11" s="5">
        <v>2005</v>
      </c>
      <c r="J11" s="8" t="s">
        <v>65</v>
      </c>
      <c r="K11" s="8">
        <v>33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X11" s="8">
        <v>41</v>
      </c>
      <c r="Y11" s="8"/>
      <c r="Z11" s="8">
        <v>33</v>
      </c>
      <c r="AA11" s="8">
        <v>43</v>
      </c>
      <c r="AB11" s="8">
        <v>21</v>
      </c>
      <c r="AC11" s="8"/>
      <c r="AD11" s="8">
        <v>38</v>
      </c>
      <c r="AE11" s="8"/>
      <c r="AF11" s="8"/>
      <c r="AG11" s="8"/>
      <c r="AH11" s="8">
        <v>39</v>
      </c>
      <c r="AI11" s="8">
        <v>39</v>
      </c>
      <c r="AJ11" s="8">
        <v>41</v>
      </c>
      <c r="AK11" s="8">
        <v>42</v>
      </c>
      <c r="AL11" s="8"/>
      <c r="AM11" s="8"/>
      <c r="AN11" s="8"/>
      <c r="AO11" s="8"/>
      <c r="AP11" s="8">
        <v>33</v>
      </c>
      <c r="AQ11" s="8"/>
      <c r="AR11" s="8"/>
      <c r="AS11" s="8"/>
      <c r="AT11" s="8"/>
      <c r="AU11" s="7"/>
      <c r="AV11" s="7"/>
    </row>
    <row r="12" spans="1:48" s="3" customFormat="1" ht="13.5" customHeight="1">
      <c r="A12" s="1">
        <v>10</v>
      </c>
      <c r="B12" s="2">
        <f t="shared" si="0"/>
        <v>480</v>
      </c>
      <c r="C12" s="2">
        <f t="shared" si="1"/>
        <v>12</v>
      </c>
      <c r="D12" s="2">
        <f t="shared" si="2"/>
        <v>298</v>
      </c>
      <c r="E12" s="2">
        <f t="shared" si="3"/>
        <v>60</v>
      </c>
      <c r="F12" s="12">
        <f t="shared" si="4"/>
        <v>358</v>
      </c>
      <c r="G12" s="8" t="s">
        <v>66</v>
      </c>
      <c r="H12" s="9" t="s">
        <v>67</v>
      </c>
      <c r="I12" s="9">
        <v>2005</v>
      </c>
      <c r="J12" s="9" t="s">
        <v>57</v>
      </c>
      <c r="K12" s="8"/>
      <c r="L12" s="8"/>
      <c r="M12" s="8"/>
      <c r="N12" s="8"/>
      <c r="O12" s="8"/>
      <c r="P12" s="8"/>
      <c r="Q12" s="8">
        <v>42</v>
      </c>
      <c r="R12" s="8"/>
      <c r="S12" s="8"/>
      <c r="T12" s="8"/>
      <c r="U12" s="8"/>
      <c r="V12" s="8">
        <v>34</v>
      </c>
      <c r="W12" s="7"/>
      <c r="X12" s="8">
        <v>42</v>
      </c>
      <c r="Y12" s="8"/>
      <c r="Z12" s="8">
        <v>39</v>
      </c>
      <c r="AA12" s="8">
        <v>44</v>
      </c>
      <c r="AB12" s="8"/>
      <c r="AC12" s="8"/>
      <c r="AD12" s="8"/>
      <c r="AE12" s="8"/>
      <c r="AF12" s="8"/>
      <c r="AG12" s="8"/>
      <c r="AH12" s="8">
        <v>38</v>
      </c>
      <c r="AI12" s="8">
        <v>43</v>
      </c>
      <c r="AJ12" s="8"/>
      <c r="AK12" s="8">
        <v>43</v>
      </c>
      <c r="AL12" s="8"/>
      <c r="AM12" s="8">
        <v>42</v>
      </c>
      <c r="AN12" s="8"/>
      <c r="AO12" s="8"/>
      <c r="AP12" s="8">
        <v>30</v>
      </c>
      <c r="AQ12" s="8"/>
      <c r="AR12" s="8"/>
      <c r="AS12" s="8"/>
      <c r="AT12" s="8"/>
      <c r="AU12" s="2">
        <v>42</v>
      </c>
      <c r="AV12" s="2">
        <v>41</v>
      </c>
    </row>
    <row r="13" spans="1:48" s="3" customFormat="1" ht="13.5" customHeight="1">
      <c r="A13" s="1">
        <v>11</v>
      </c>
      <c r="B13" s="2">
        <f t="shared" si="0"/>
        <v>301</v>
      </c>
      <c r="C13" s="2">
        <f t="shared" si="1"/>
        <v>8</v>
      </c>
      <c r="D13" s="2">
        <f t="shared" si="2"/>
        <v>275</v>
      </c>
      <c r="E13" s="2">
        <f t="shared" si="3"/>
        <v>0</v>
      </c>
      <c r="F13" s="12">
        <f t="shared" si="4"/>
        <v>275</v>
      </c>
      <c r="G13" s="8" t="s">
        <v>68</v>
      </c>
      <c r="H13" s="9" t="s">
        <v>69</v>
      </c>
      <c r="I13" s="9">
        <v>2006</v>
      </c>
      <c r="J13" s="9" t="s">
        <v>57</v>
      </c>
      <c r="K13" s="1"/>
      <c r="L13" s="1"/>
      <c r="M13" s="1"/>
      <c r="N13" s="1"/>
      <c r="O13" s="1"/>
      <c r="P13" s="1"/>
      <c r="Q13" s="8">
        <v>40</v>
      </c>
      <c r="R13" s="1"/>
      <c r="S13" s="1"/>
      <c r="T13" s="1"/>
      <c r="U13" s="1"/>
      <c r="V13" s="1">
        <v>33</v>
      </c>
      <c r="W13" s="2"/>
      <c r="X13" s="1">
        <v>44</v>
      </c>
      <c r="Y13" s="1"/>
      <c r="Z13" s="1"/>
      <c r="AA13" s="1"/>
      <c r="AB13" s="1">
        <v>26</v>
      </c>
      <c r="AC13" s="1"/>
      <c r="AD13" s="1"/>
      <c r="AE13" s="1"/>
      <c r="AF13" s="1"/>
      <c r="AG13" s="1"/>
      <c r="AH13" s="1">
        <v>42</v>
      </c>
      <c r="AI13" s="1">
        <v>42</v>
      </c>
      <c r="AJ13" s="1"/>
      <c r="AK13" s="1"/>
      <c r="AL13" s="1"/>
      <c r="AM13" s="1"/>
      <c r="AN13" s="1"/>
      <c r="AO13" s="1"/>
      <c r="AP13" s="1">
        <v>31</v>
      </c>
      <c r="AQ13" s="1"/>
      <c r="AR13" s="1"/>
      <c r="AS13" s="1"/>
      <c r="AT13" s="1"/>
      <c r="AU13" s="2">
        <v>43</v>
      </c>
      <c r="AV13" s="2"/>
    </row>
    <row r="14" spans="1:48" s="3" customFormat="1" ht="13.5" customHeight="1">
      <c r="A14" s="1"/>
      <c r="B14" s="2"/>
      <c r="C14" s="2"/>
      <c r="D14" s="2"/>
      <c r="E14" s="2"/>
      <c r="F14" s="12"/>
      <c r="G14" s="8"/>
      <c r="H14" s="9"/>
      <c r="I14" s="9"/>
      <c r="J14" s="9"/>
      <c r="K14" s="1"/>
      <c r="L14" s="1"/>
      <c r="M14" s="1"/>
      <c r="N14" s="1"/>
      <c r="O14" s="1"/>
      <c r="P14" s="1"/>
      <c r="Q14" s="8"/>
      <c r="R14" s="1"/>
      <c r="S14" s="1"/>
      <c r="T14" s="1"/>
      <c r="U14" s="1"/>
      <c r="V14" s="1"/>
      <c r="W14" s="2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2"/>
      <c r="AV14" s="2"/>
    </row>
    <row r="15" spans="1:48" s="3" customFormat="1" ht="13.5" customHeight="1">
      <c r="A15" s="1"/>
      <c r="B15" s="2">
        <f>SUM(K15:AV15)</f>
        <v>195</v>
      </c>
      <c r="C15" s="2">
        <f>COUNT(K15:AV15)</f>
        <v>4</v>
      </c>
      <c r="D15" s="2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</f>
        <v>195</v>
      </c>
      <c r="E15" s="2">
        <f>IF(COUNT(K15:AT15)&lt;11,IF(COUNT(K15:AT15)&gt;6,(COUNT(K15:AT15)-7),0)*20,80)</f>
        <v>0</v>
      </c>
      <c r="F15" s="12">
        <f>D15+E15</f>
        <v>195</v>
      </c>
      <c r="G15" s="8" t="s">
        <v>80</v>
      </c>
      <c r="H15" s="8" t="s">
        <v>79</v>
      </c>
      <c r="I15" s="10">
        <v>2006</v>
      </c>
      <c r="J15" s="10" t="s">
        <v>81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7"/>
      <c r="X15" s="8"/>
      <c r="Y15" s="8"/>
      <c r="Z15" s="8"/>
      <c r="AA15" s="8"/>
      <c r="AB15" s="8"/>
      <c r="AC15" s="8">
        <v>48</v>
      </c>
      <c r="AD15" s="8">
        <v>48</v>
      </c>
      <c r="AE15" s="8">
        <v>50</v>
      </c>
      <c r="AF15" s="8"/>
      <c r="AG15" s="8"/>
      <c r="AH15" s="8"/>
      <c r="AI15" s="8"/>
      <c r="AJ15" s="8"/>
      <c r="AK15" s="8"/>
      <c r="AL15" s="8"/>
      <c r="AM15" s="8"/>
      <c r="AN15" s="8">
        <v>49</v>
      </c>
      <c r="AO15" s="8"/>
      <c r="AP15" s="8"/>
      <c r="AQ15" s="8"/>
      <c r="AR15" s="8"/>
      <c r="AS15" s="8"/>
      <c r="AT15" s="8"/>
      <c r="AU15" s="8"/>
      <c r="AV15" s="8"/>
    </row>
    <row r="16" spans="1:46" s="3" customFormat="1" ht="13.5" customHeight="1">
      <c r="A16" s="1"/>
      <c r="B16" s="2">
        <f>SUM(K16:AV16)</f>
        <v>146</v>
      </c>
      <c r="C16" s="2">
        <f>COUNT(K16:AV16)</f>
        <v>4</v>
      </c>
      <c r="D16" s="2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</f>
        <v>146</v>
      </c>
      <c r="E16" s="2">
        <f>IF(COUNT(K16:AT16)&lt;11,IF(COUNT(K16:AT16)&gt;6,(COUNT(K16:AT16)-7),0)*20,80)</f>
        <v>0</v>
      </c>
      <c r="F16" s="12">
        <f>D16+E16</f>
        <v>146</v>
      </c>
      <c r="G16" s="8" t="s">
        <v>61</v>
      </c>
      <c r="H16" s="8" t="s">
        <v>62</v>
      </c>
      <c r="I16" s="8">
        <v>2006</v>
      </c>
      <c r="J16" s="8" t="s">
        <v>48</v>
      </c>
      <c r="K16" s="1">
        <v>31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>
        <v>43</v>
      </c>
      <c r="AN16" s="8">
        <v>38</v>
      </c>
      <c r="AO16" s="8"/>
      <c r="AP16" s="8">
        <v>34</v>
      </c>
      <c r="AQ16" s="8"/>
      <c r="AR16" s="8"/>
      <c r="AS16" s="8"/>
      <c r="AT16" s="8"/>
    </row>
  </sheetData>
  <sheetProtection/>
  <autoFilter ref="A2:AT2"/>
  <mergeCells count="1">
    <mergeCell ref="A1:N1"/>
  </mergeCells>
  <conditionalFormatting sqref="A8:J8">
    <cfRule type="expression" priority="22" dxfId="0" stopIfTrue="1">
      <formula>$C8:$C16&gt;6</formula>
    </cfRule>
  </conditionalFormatting>
  <conditionalFormatting sqref="A9:J9">
    <cfRule type="expression" priority="65" dxfId="0" stopIfTrue="1">
      <formula>$C9:$C16&gt;6</formula>
    </cfRule>
  </conditionalFormatting>
  <conditionalFormatting sqref="A10:J10">
    <cfRule type="expression" priority="83" dxfId="0" stopIfTrue="1">
      <formula>$C10:$C16&gt;6</formula>
    </cfRule>
  </conditionalFormatting>
  <conditionalFormatting sqref="A11:J11">
    <cfRule type="expression" priority="84" dxfId="0" stopIfTrue="1">
      <formula>$C11:$C16&gt;6</formula>
    </cfRule>
  </conditionalFormatting>
  <conditionalFormatting sqref="A12:J12">
    <cfRule type="expression" priority="85" dxfId="0" stopIfTrue="1">
      <formula>$C12:$C16&gt;6</formula>
    </cfRule>
  </conditionalFormatting>
  <conditionalFormatting sqref="A13:J14">
    <cfRule type="expression" priority="86" dxfId="0" stopIfTrue="1">
      <formula>$C13:$C16&gt;6</formula>
    </cfRule>
  </conditionalFormatting>
  <conditionalFormatting sqref="A15:J15 B15:F16">
    <cfRule type="expression" priority="87" dxfId="0" stopIfTrue="1">
      <formula>$C15:$C16&gt;6</formula>
    </cfRule>
  </conditionalFormatting>
  <conditionalFormatting sqref="B3:F14 A3:J3">
    <cfRule type="expression" priority="88" dxfId="0" stopIfTrue="1">
      <formula>$C3:$C16&gt;6</formula>
    </cfRule>
  </conditionalFormatting>
  <conditionalFormatting sqref="A16:J16">
    <cfRule type="expression" priority="89" dxfId="0" stopIfTrue="1">
      <formula>$C16:$C16&gt;6</formula>
    </cfRule>
  </conditionalFormatting>
  <conditionalFormatting sqref="A7:J7">
    <cfRule type="expression" priority="91" dxfId="0" stopIfTrue="1">
      <formula>$C7:$C16&gt;6</formula>
    </cfRule>
  </conditionalFormatting>
  <conditionalFormatting sqref="A6:J6">
    <cfRule type="expression" priority="92" dxfId="0" stopIfTrue="1">
      <formula>$C6:$C16&gt;6</formula>
    </cfRule>
  </conditionalFormatting>
  <conditionalFormatting sqref="A5:J5">
    <cfRule type="expression" priority="94" dxfId="0" stopIfTrue="1">
      <formula>$C5:$C16&gt;6</formula>
    </cfRule>
  </conditionalFormatting>
  <conditionalFormatting sqref="A4:J4 B4:F14">
    <cfRule type="expression" priority="100" dxfId="0" stopIfTrue="1">
      <formula>$C4:$C16&gt;6</formula>
    </cfRule>
  </conditionalFormatting>
  <hyperlinks>
    <hyperlink ref="H15" r:id="rId1" display="http://my1.raceresult.com/details/results.php?sl=6.28296.de.0.Ergebnislisten%7CZieleinlaufliste&amp;pp=185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9" r:id="rId2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2014-08-08T13:57:01Z</cp:lastPrinted>
  <dcterms:created xsi:type="dcterms:W3CDTF">2011-12-15T20:38:08Z</dcterms:created>
  <dcterms:modified xsi:type="dcterms:W3CDTF">2014-11-24T11:39:28Z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