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J U18 (MJB) (2015)" sheetId="1" r:id="rId1"/>
  </sheets>
  <definedNames>
    <definedName name="_xlnm._FilterDatabase" localSheetId="0" hidden="1">'MJ U18 (MJB) (2015)'!$A$2:$AU$2</definedName>
    <definedName name="_xlnm.Print_Titles" localSheetId="0">'MJ U18 (MJB) (2015)'!$2:$2</definedName>
  </definedNames>
  <calcPr fullCalcOnLoad="1"/>
</workbook>
</file>

<file path=xl/sharedStrings.xml><?xml version="1.0" encoding="utf-8"?>
<sst xmlns="http://schemas.openxmlformats.org/spreadsheetml/2006/main" count="360" uniqueCount="282">
  <si>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</si>
  <si>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</si>
  <si>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</si>
  <si>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</si>
  <si>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</si>
  <si>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</si>
  <si>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</si>
  <si>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</si>
  <si>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</si>
  <si>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</si>
  <si>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</si>
  <si>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</si>
  <si>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</si>
  <si>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</si>
  <si>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</si>
  <si>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</si>
  <si>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</si>
  <si>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Titz</t>
  </si>
  <si>
    <t>Parelloop</t>
  </si>
  <si>
    <t>LAC Eupen</t>
  </si>
  <si>
    <t>LT Alsdorf-Ost</t>
  </si>
  <si>
    <t>STB Landgraaf</t>
  </si>
  <si>
    <t>Breinig</t>
  </si>
  <si>
    <t>TV Derichsweiler</t>
  </si>
  <si>
    <t>Bergw. Rohren</t>
  </si>
  <si>
    <t>Eicherscheid</t>
  </si>
  <si>
    <t>TV Obermaubach</t>
  </si>
  <si>
    <t>Birkesdorf</t>
  </si>
  <si>
    <t>Bütgenbach</t>
  </si>
  <si>
    <t>Dürwiß</t>
  </si>
  <si>
    <t>Unterbruch</t>
  </si>
  <si>
    <t>Hambach</t>
  </si>
  <si>
    <t>Huchem-Stammeln</t>
  </si>
  <si>
    <t>MC Eschweiler</t>
  </si>
  <si>
    <t>Dürener TV</t>
  </si>
  <si>
    <t>Arnoldsweiler</t>
  </si>
  <si>
    <t>Jülicher TV</t>
  </si>
  <si>
    <t>Steckenborn</t>
  </si>
  <si>
    <t>Herzogenrath</t>
  </si>
  <si>
    <t>Linnich</t>
  </si>
  <si>
    <t>Keulen</t>
  </si>
  <si>
    <t>Lars</t>
  </si>
  <si>
    <t>Dustin</t>
  </si>
  <si>
    <t>Timo</t>
  </si>
  <si>
    <t>Tobias</t>
  </si>
  <si>
    <t>Vernikov</t>
  </si>
  <si>
    <t>Florian</t>
  </si>
  <si>
    <t>Aachener TG</t>
  </si>
  <si>
    <t xml:space="preserve"> Patrick</t>
  </si>
  <si>
    <t>MJ U18 (männl. Jugend B): 16 bis 17 Jahre alt  (Jg. 1998 bis 1999)</t>
  </si>
  <si>
    <t>Nores</t>
  </si>
  <si>
    <t xml:space="preserve"> Max</t>
  </si>
  <si>
    <t>Jakobs</t>
  </si>
  <si>
    <t>Tv Konzen</t>
  </si>
  <si>
    <t>Gemünd</t>
  </si>
  <si>
    <t>SV Roland Rollesbroich</t>
  </si>
  <si>
    <t>Inde Hahn</t>
  </si>
  <si>
    <t>Vossenack</t>
  </si>
  <si>
    <t>STAP Brunssum</t>
  </si>
  <si>
    <t>DJK Gillrath</t>
  </si>
  <si>
    <t>Pampa</t>
  </si>
  <si>
    <t xml:space="preserve"> David</t>
  </si>
  <si>
    <t>DJK Elmar Kohlscheid</t>
  </si>
  <si>
    <t>Jouki</t>
  </si>
  <si>
    <t>Lutgens</t>
  </si>
  <si>
    <t>Daam</t>
  </si>
  <si>
    <t>David</t>
  </si>
  <si>
    <t>Jütten</t>
  </si>
  <si>
    <t>Benedikt</t>
  </si>
  <si>
    <t>SV Schlafhorst</t>
  </si>
  <si>
    <t>Ostlender</t>
  </si>
  <si>
    <t>Tim</t>
  </si>
  <si>
    <t>SV RW Schlafhorst</t>
  </si>
  <si>
    <t>Meier</t>
  </si>
  <si>
    <t>Stefan</t>
  </si>
  <si>
    <t>Sekundarschule Haaren</t>
  </si>
  <si>
    <t>Schulz</t>
  </si>
  <si>
    <t>Barrak</t>
  </si>
  <si>
    <t>Samir</t>
  </si>
  <si>
    <t>Selfkantschule GHS Gangelt</t>
  </si>
  <si>
    <t>Rach</t>
  </si>
  <si>
    <t>Alex</t>
  </si>
  <si>
    <t>Luxenburg</t>
  </si>
  <si>
    <t>Wolf</t>
  </si>
  <si>
    <t>Daniel</t>
  </si>
  <si>
    <t>Heinrichs</t>
  </si>
  <si>
    <t>Oliver</t>
  </si>
  <si>
    <t>Katharina Kasper ViaNobis</t>
  </si>
  <si>
    <t>Roggen</t>
  </si>
  <si>
    <t>Konrad</t>
  </si>
  <si>
    <t>Willems</t>
  </si>
  <si>
    <t>Marvin</t>
  </si>
  <si>
    <t>Hahner</t>
  </si>
  <si>
    <t>Julian</t>
  </si>
  <si>
    <t>Feuerwehr Gangelt 2</t>
  </si>
  <si>
    <t>Lorenz</t>
  </si>
  <si>
    <t>Kai</t>
  </si>
  <si>
    <t>Van Helden</t>
  </si>
  <si>
    <t>Simon</t>
  </si>
  <si>
    <t>Leinders</t>
  </si>
  <si>
    <t>Thomas</t>
  </si>
  <si>
    <t>Lattarulo</t>
  </si>
  <si>
    <t>Freiheit</t>
  </si>
  <si>
    <t>Sasha</t>
  </si>
  <si>
    <t>Kirkirogullari</t>
  </si>
  <si>
    <t>Paulußen</t>
  </si>
  <si>
    <t>Niklas</t>
  </si>
  <si>
    <t xml:space="preserve"> Johni</t>
  </si>
  <si>
    <t>NL</t>
  </si>
  <si>
    <t>REUTER</t>
  </si>
  <si>
    <t>TOM</t>
  </si>
  <si>
    <t>AC Eifel</t>
  </si>
  <si>
    <t>MACKELS</t>
  </si>
  <si>
    <t>MAREK</t>
  </si>
  <si>
    <t>SC BÜTGENBACH</t>
  </si>
  <si>
    <t>LG Mützenich</t>
  </si>
  <si>
    <t>BOSTEN</t>
  </si>
  <si>
    <t>MERIC</t>
  </si>
  <si>
    <t>FC NUSSFELD</t>
  </si>
  <si>
    <t>DOME</t>
  </si>
  <si>
    <t>FELIX</t>
  </si>
  <si>
    <t>ERTK</t>
  </si>
  <si>
    <t>FRAIPONT</t>
  </si>
  <si>
    <t>OLIVIER</t>
  </si>
  <si>
    <t>LAC EUPEN</t>
  </si>
  <si>
    <t>LENAERTS</t>
  </si>
  <si>
    <t>KOHNEN</t>
  </si>
  <si>
    <t>PIERRE ALEX</t>
  </si>
  <si>
    <t>XHONNEUX</t>
  </si>
  <si>
    <t>ERIC</t>
  </si>
  <si>
    <t>HAVKENS</t>
  </si>
  <si>
    <t>NATHAN</t>
  </si>
  <si>
    <t>Ortmanns</t>
  </si>
  <si>
    <t xml:space="preserve"> Dirk</t>
  </si>
  <si>
    <t>Swim&amp;Run Herzogenrath</t>
  </si>
  <si>
    <t xml:space="preserve"> Nick</t>
  </si>
  <si>
    <t>Box-Verein-Alsdorf 1955 e. V.</t>
  </si>
  <si>
    <t>Richter</t>
  </si>
  <si>
    <t>Maximilian</t>
  </si>
  <si>
    <t>Leyendecker</t>
  </si>
  <si>
    <t>Ungermann</t>
  </si>
  <si>
    <t>Sascha</t>
  </si>
  <si>
    <t>Jansen</t>
  </si>
  <si>
    <t>1999</t>
  </si>
  <si>
    <t>Schrouff</t>
  </si>
  <si>
    <t xml:space="preserve"> Jonas</t>
  </si>
  <si>
    <t>Poque</t>
  </si>
  <si>
    <t xml:space="preserve"> Lukas</t>
  </si>
  <si>
    <t>Brammertz</t>
  </si>
  <si>
    <t>Steffens</t>
  </si>
  <si>
    <t>Dominik</t>
  </si>
  <si>
    <t>Küpper</t>
  </si>
  <si>
    <t>Jasper</t>
  </si>
  <si>
    <t>Running Daddys Donnerberg</t>
  </si>
  <si>
    <t>Schröder</t>
  </si>
  <si>
    <t>Yannick</t>
  </si>
  <si>
    <t>SV Breinig</t>
  </si>
  <si>
    <t>Offermann</t>
  </si>
  <si>
    <t>Lauftreff Inde Hahn</t>
  </si>
  <si>
    <t>Götte</t>
  </si>
  <si>
    <t xml:space="preserve"> Konrad</t>
  </si>
  <si>
    <t>Oebel</t>
  </si>
  <si>
    <t>Albert</t>
  </si>
  <si>
    <t>SV Bergwacht Rohren</t>
  </si>
  <si>
    <t>Delano</t>
  </si>
  <si>
    <t>Jäger</t>
  </si>
  <si>
    <t>Keanu</t>
  </si>
  <si>
    <t>Derichsweiler</t>
  </si>
  <si>
    <t>Greco</t>
  </si>
  <si>
    <t>Alessio</t>
  </si>
  <si>
    <t>Cornetzhofschule Düren</t>
  </si>
  <si>
    <t>Firat</t>
  </si>
  <si>
    <t>Mert</t>
  </si>
  <si>
    <t/>
  </si>
  <si>
    <t>Horst</t>
  </si>
  <si>
    <t>Fabian</t>
  </si>
  <si>
    <t>Ssykor</t>
  </si>
  <si>
    <t>Carlos</t>
  </si>
  <si>
    <t>FC Inde Hahn</t>
  </si>
  <si>
    <t>Kunz</t>
  </si>
  <si>
    <t>Wergen</t>
  </si>
  <si>
    <t>Meder</t>
  </si>
  <si>
    <t>Maurice</t>
  </si>
  <si>
    <t>SV Rott</t>
  </si>
  <si>
    <t>Frapont</t>
  </si>
  <si>
    <t>Olivier</t>
  </si>
  <si>
    <t>Eupen</t>
  </si>
  <si>
    <t xml:space="preserve"> Lars</t>
  </si>
  <si>
    <t>Schneidereit</t>
  </si>
  <si>
    <t xml:space="preserve"> Niklas</t>
  </si>
  <si>
    <t>LC Euskirchen</t>
  </si>
  <si>
    <t>Mauel</t>
  </si>
  <si>
    <t xml:space="preserve"> Simon</t>
  </si>
  <si>
    <t>Team Duales System TuS Schleiden 1908</t>
  </si>
  <si>
    <t>Schwarz</t>
  </si>
  <si>
    <t xml:space="preserve"> Leon</t>
  </si>
  <si>
    <t>FC Keldenich</t>
  </si>
  <si>
    <t>Eßer</t>
  </si>
  <si>
    <t>Sprunkel</t>
  </si>
  <si>
    <t xml:space="preserve"> Emil</t>
  </si>
  <si>
    <t>LGO Euskirchen</t>
  </si>
  <si>
    <t>Zwitters</t>
  </si>
  <si>
    <t xml:space="preserve"> Hendrik</t>
  </si>
  <si>
    <t>Ingenillem</t>
  </si>
  <si>
    <t xml:space="preserve"> Florian</t>
  </si>
  <si>
    <t>TuS Kreuzweingarten-Rheder</t>
  </si>
  <si>
    <t>Lammert</t>
  </si>
  <si>
    <t xml:space="preserve"> Christian</t>
  </si>
  <si>
    <t>SSV Vogelsang Schwimmausbildung</t>
  </si>
  <si>
    <t>Nüchel</t>
  </si>
  <si>
    <t xml:space="preserve"> Lucas</t>
  </si>
  <si>
    <t>HJH Urft</t>
  </si>
  <si>
    <t>Jage</t>
  </si>
  <si>
    <t>Kopernikus Gymnasium Lintorf</t>
  </si>
  <si>
    <t xml:space="preserve">FIRAT </t>
  </si>
  <si>
    <t>G.K.D Kufferath</t>
  </si>
  <si>
    <t>DELOYER</t>
  </si>
  <si>
    <t>CHALLENGE L AVE</t>
  </si>
  <si>
    <t>HALLEUX</t>
  </si>
  <si>
    <t>Pierre</t>
  </si>
  <si>
    <t>Fuß</t>
  </si>
  <si>
    <t xml:space="preserve"> Martin</t>
  </si>
  <si>
    <t>Keiner</t>
  </si>
  <si>
    <t>Sauß</t>
  </si>
  <si>
    <t>SC Berger Preuß</t>
  </si>
  <si>
    <t>Engels</t>
  </si>
  <si>
    <t xml:space="preserve"> Eicco</t>
  </si>
  <si>
    <t>Frank</t>
  </si>
  <si>
    <t xml:space="preserve"> Dominik</t>
  </si>
  <si>
    <t>Bakanow</t>
  </si>
  <si>
    <t xml:space="preserve"> Dennis</t>
  </si>
  <si>
    <t>Dohmen</t>
  </si>
  <si>
    <t>Milobara</t>
  </si>
  <si>
    <t>Hardt</t>
  </si>
  <si>
    <t>Datente</t>
  </si>
  <si>
    <t xml:space="preserve"> Noah</t>
  </si>
  <si>
    <t>Miladinovic</t>
  </si>
  <si>
    <t xml:space="preserve"> Nicklas</t>
  </si>
  <si>
    <t>Drozdz</t>
  </si>
  <si>
    <t xml:space="preserve"> Dominik Kevin</t>
  </si>
  <si>
    <t>Hintzen</t>
  </si>
  <si>
    <t xml:space="preserve"> Bastian</t>
  </si>
  <si>
    <t>Hilgers</t>
  </si>
  <si>
    <t xml:space="preserve"> Simeon</t>
  </si>
  <si>
    <t>ohne Verein</t>
  </si>
  <si>
    <t>Cremer</t>
  </si>
  <si>
    <t xml:space="preserve"> Michael</t>
  </si>
  <si>
    <t>SV Germania Dürwiß LA</t>
  </si>
  <si>
    <t>Urban</t>
  </si>
  <si>
    <t xml:space="preserve"> Fabian</t>
  </si>
  <si>
    <t>Sucu</t>
  </si>
  <si>
    <t xml:space="preserve"> Hassan</t>
  </si>
  <si>
    <t>LG Ameln/Linnich</t>
  </si>
  <si>
    <t>Team Lichtblicke e. V.</t>
  </si>
  <si>
    <t xml:space="preserve"> Tim</t>
  </si>
  <si>
    <t>1999 </t>
  </si>
  <si>
    <t xml:space="preserve"> Daniel</t>
  </si>
  <si>
    <t> St. Josef</t>
  </si>
  <si>
    <t xml:space="preserve"> Hajredin</t>
  </si>
  <si>
    <t>1998 </t>
  </si>
  <si>
    <t xml:space="preserve"> Ryan</t>
  </si>
  <si>
    <t> ALC Vieux-Condé</t>
  </si>
  <si>
    <t> Rasolly</t>
  </si>
  <si>
    <t xml:space="preserve"> Safi</t>
  </si>
  <si>
    <t xml:space="preserve"> Oltijon</t>
  </si>
  <si>
    <t>Bajraktari</t>
  </si>
  <si>
    <t>Citaku</t>
  </si>
  <si>
    <t>Eckart</t>
  </si>
  <si>
    <t>Labalette</t>
  </si>
  <si>
    <t>Koß</t>
  </si>
  <si>
    <t>Matthias</t>
  </si>
  <si>
    <t>Lückenbach</t>
  </si>
  <si>
    <t>Arthur</t>
  </si>
  <si>
    <t>Dürener TV 1847</t>
  </si>
  <si>
    <t>Schumacher</t>
  </si>
  <si>
    <t>Pickart</t>
  </si>
  <si>
    <t xml:space="preserve"> Lars </t>
  </si>
  <si>
    <t>1998</t>
  </si>
  <si>
    <t>Yanneck</t>
  </si>
  <si>
    <t xml:space="preserve"> Marc</t>
  </si>
  <si>
    <t>Stephanusschule Selgersdorf</t>
  </si>
  <si>
    <t>Wölk-Scholten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</si>
</sst>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0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sz val="10"/>
      <name val="Segoe U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1"/>
      <name val="Calibri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b/>
      <u val="single"/>
      <sz val="11"/>
      <name val="Calibr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textRotation="180"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quotePrefix="1">
      <alignment/>
    </xf>
    <xf numFmtId="0" fontId="0" fillId="0" borderId="10" xfId="0" applyFill="1" applyBorder="1" applyAlignment="1">
      <alignment horizontal="left" vertical="top"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0" fillId="0" borderId="10" xfId="48" applyFont="1" applyBorder="1" applyAlignment="1" applyProtection="1">
      <alignment wrapText="1"/>
      <protection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13" fillId="33" borderId="10" xfId="48" applyFont="1" applyFill="1" applyBorder="1" applyAlignment="1" applyProtection="1">
      <alignment wrapText="1"/>
      <protection/>
    </xf>
    <xf numFmtId="0" fontId="49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32546.de.0.Ergebnislisten%7CZieleinlaufliste&amp;pp=466" TargetMode="External" /><Relationship Id="rId2" Type="http://schemas.openxmlformats.org/officeDocument/2006/relationships/hyperlink" Target="http://www.tv-huchem-stammeln.de/cms/html/la/ergebnisse/2015/_3_9.HTM" TargetMode="External" /><Relationship Id="rId3" Type="http://schemas.openxmlformats.org/officeDocument/2006/relationships/hyperlink" Target="http://www.tv-huchem-stammeln.de/cms/html/la/ergebnisse/2015/_3_12.HTM" TargetMode="External" /><Relationship Id="rId4" Type="http://schemas.openxmlformats.org/officeDocument/2006/relationships/hyperlink" Target="http://www.tv-huchem-stammeln.de/cms/html/la/ergebnisse/2015/_3_16.HTM" TargetMode="External" /><Relationship Id="rId5" Type="http://schemas.openxmlformats.org/officeDocument/2006/relationships/hyperlink" Target="http://www.tv-huchem-stammeln.de/cms/html/la/ergebnisse/2015/_3_24.HTM" TargetMode="External" /><Relationship Id="rId6" Type="http://schemas.openxmlformats.org/officeDocument/2006/relationships/hyperlink" Target="http://www.tv-huchem-stammeln.de/cms/html/la/ergebnisse/2015/_3_44.HT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13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" sqref="J6"/>
    </sheetView>
  </sheetViews>
  <sheetFormatPr defaultColWidth="3.7109375" defaultRowHeight="12.75"/>
  <cols>
    <col min="1" max="1" width="4.421875" style="7" customWidth="1"/>
    <col min="2" max="2" width="4.7109375" style="8" customWidth="1"/>
    <col min="3" max="3" width="3.421875" style="8" customWidth="1"/>
    <col min="4" max="5" width="4.7109375" style="8" customWidth="1"/>
    <col min="6" max="6" width="4.7109375" style="28" customWidth="1"/>
    <col min="7" max="8" width="12.140625" style="3" customWidth="1"/>
    <col min="9" max="9" width="5.7109375" style="3" customWidth="1"/>
    <col min="10" max="10" width="12.00390625" style="3" bestFit="1" customWidth="1"/>
    <col min="11" max="47" width="3.00390625" style="3" bestFit="1" customWidth="1"/>
    <col min="48" max="16384" width="3.7109375" style="3" customWidth="1"/>
  </cols>
  <sheetData>
    <row r="1" spans="1:47" s="6" customFormat="1" ht="15">
      <c r="A1" s="52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</row>
    <row r="2" spans="1:47" s="10" customFormat="1" ht="96" customHeight="1">
      <c r="A2" s="16" t="s">
        <v>9</v>
      </c>
      <c r="B2" s="17" t="s">
        <v>8</v>
      </c>
      <c r="C2" s="18" t="s">
        <v>7</v>
      </c>
      <c r="D2" s="18" t="s">
        <v>6</v>
      </c>
      <c r="E2" s="18" t="s">
        <v>5</v>
      </c>
      <c r="F2" s="27" t="s">
        <v>4</v>
      </c>
      <c r="G2" s="19" t="s">
        <v>3</v>
      </c>
      <c r="H2" s="19" t="s">
        <v>2</v>
      </c>
      <c r="I2" s="20" t="s">
        <v>1</v>
      </c>
      <c r="J2" s="19" t="s">
        <v>0</v>
      </c>
      <c r="K2" s="21" t="s">
        <v>16</v>
      </c>
      <c r="L2" s="21" t="s">
        <v>12</v>
      </c>
      <c r="M2" s="21" t="s">
        <v>17</v>
      </c>
      <c r="N2" s="21" t="s">
        <v>18</v>
      </c>
      <c r="O2" s="21" t="s">
        <v>19</v>
      </c>
      <c r="P2" s="21" t="s">
        <v>20</v>
      </c>
      <c r="Q2" s="21" t="s">
        <v>13</v>
      </c>
      <c r="R2" s="22" t="s">
        <v>10</v>
      </c>
      <c r="S2" s="21" t="s">
        <v>11</v>
      </c>
      <c r="T2" s="21" t="s">
        <v>22</v>
      </c>
      <c r="U2" s="21" t="s">
        <v>54</v>
      </c>
      <c r="V2" s="21" t="s">
        <v>21</v>
      </c>
      <c r="W2" s="21" t="s">
        <v>15</v>
      </c>
      <c r="X2" s="21" t="s">
        <v>24</v>
      </c>
      <c r="Y2" s="21" t="s">
        <v>23</v>
      </c>
      <c r="Z2" s="21" t="s">
        <v>55</v>
      </c>
      <c r="AA2" s="21" t="s">
        <v>56</v>
      </c>
      <c r="AB2" s="21" t="s">
        <v>14</v>
      </c>
      <c r="AC2" s="21" t="s">
        <v>25</v>
      </c>
      <c r="AD2" s="21" t="s">
        <v>26</v>
      </c>
      <c r="AE2" s="21" t="s">
        <v>27</v>
      </c>
      <c r="AF2" s="21" t="s">
        <v>28</v>
      </c>
      <c r="AG2" s="21" t="s">
        <v>29</v>
      </c>
      <c r="AH2" s="21" t="s">
        <v>30</v>
      </c>
      <c r="AI2" s="21" t="s">
        <v>57</v>
      </c>
      <c r="AJ2" s="21" t="s">
        <v>31</v>
      </c>
      <c r="AK2" s="21" t="s">
        <v>32</v>
      </c>
      <c r="AL2" s="21" t="s">
        <v>33</v>
      </c>
      <c r="AM2" s="21" t="s">
        <v>34</v>
      </c>
      <c r="AN2" s="21" t="s">
        <v>35</v>
      </c>
      <c r="AO2" s="21" t="s">
        <v>58</v>
      </c>
      <c r="AP2" s="21" t="s">
        <v>36</v>
      </c>
      <c r="AQ2" s="21" t="s">
        <v>59</v>
      </c>
      <c r="AR2" s="21" t="s">
        <v>37</v>
      </c>
      <c r="AS2" s="21" t="s">
        <v>38</v>
      </c>
      <c r="AT2" s="21" t="s">
        <v>39</v>
      </c>
      <c r="AU2" s="21"/>
    </row>
    <row r="3" spans="1:48" s="10" customFormat="1" ht="13.5" customHeight="1">
      <c r="A3" s="2">
        <v>1</v>
      </c>
      <c r="B3" s="45">
        <f>SUM(K3:AV3)</f>
        <v>943</v>
      </c>
      <c r="C3" s="45">
        <f>COUNT(K3:AV3)</f>
        <v>19</v>
      </c>
      <c r="D3" s="45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45">
        <f>IF(COUNT(K3:AT3)&lt;11,IF(COUNT(K3:AT3)&gt;6,(COUNT(K3:AT3)-7),0)*20,80)</f>
        <v>80</v>
      </c>
      <c r="F3" s="46">
        <f>D3+E3</f>
        <v>430</v>
      </c>
      <c r="G3" s="34" t="s">
        <v>52</v>
      </c>
      <c r="H3" s="8" t="s">
        <v>48</v>
      </c>
      <c r="I3" s="24">
        <v>1998</v>
      </c>
      <c r="J3" s="24" t="s">
        <v>53</v>
      </c>
      <c r="K3" s="23">
        <v>49</v>
      </c>
      <c r="L3" s="23">
        <v>50</v>
      </c>
      <c r="M3" s="23">
        <v>49</v>
      </c>
      <c r="N3" s="23"/>
      <c r="O3" s="23">
        <v>50</v>
      </c>
      <c r="P3" s="23">
        <v>50</v>
      </c>
      <c r="Q3" s="23">
        <v>50</v>
      </c>
      <c r="R3" s="23">
        <v>50</v>
      </c>
      <c r="S3" s="23"/>
      <c r="T3" s="23"/>
      <c r="U3" s="23">
        <v>50</v>
      </c>
      <c r="V3" s="23"/>
      <c r="W3" s="23">
        <v>50</v>
      </c>
      <c r="X3" s="23">
        <v>50</v>
      </c>
      <c r="Y3" s="23"/>
      <c r="Z3" s="23">
        <v>50</v>
      </c>
      <c r="AA3" s="23">
        <v>50</v>
      </c>
      <c r="AB3" s="23">
        <v>50</v>
      </c>
      <c r="AC3" s="23">
        <v>50</v>
      </c>
      <c r="AD3" s="23">
        <v>50</v>
      </c>
      <c r="AE3" s="23"/>
      <c r="AF3" s="23"/>
      <c r="AG3" s="23"/>
      <c r="AH3" s="23"/>
      <c r="AI3" s="23">
        <v>50</v>
      </c>
      <c r="AJ3" s="23"/>
      <c r="AK3" s="23"/>
      <c r="AL3" s="23">
        <v>50</v>
      </c>
      <c r="AM3" s="23">
        <v>50</v>
      </c>
      <c r="AN3" s="23"/>
      <c r="AO3" s="23"/>
      <c r="AP3" s="23"/>
      <c r="AQ3" s="23"/>
      <c r="AR3" s="23">
        <v>45</v>
      </c>
      <c r="AS3" s="23"/>
      <c r="AT3" s="23"/>
      <c r="AU3" s="25"/>
      <c r="AV3" s="25"/>
    </row>
    <row r="4" spans="1:48" s="10" customFormat="1" ht="13.5" customHeight="1">
      <c r="A4" s="2">
        <v>2</v>
      </c>
      <c r="B4" s="9">
        <f>SUM(K4:AU4)</f>
        <v>541</v>
      </c>
      <c r="C4" s="9">
        <f>COUNT(K4:AU4)</f>
        <v>11</v>
      </c>
      <c r="D4" s="45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349</v>
      </c>
      <c r="E4" s="45">
        <f>IF(COUNT(K4:AT4)&lt;11,IF(COUNT(K4:AT4)&gt;6,(COUNT(K4:AT4)-7),0)*20,80)</f>
        <v>80</v>
      </c>
      <c r="F4" s="46">
        <f>D4+E4</f>
        <v>429</v>
      </c>
      <c r="G4" s="34" t="s">
        <v>60</v>
      </c>
      <c r="H4" s="8" t="s">
        <v>61</v>
      </c>
      <c r="I4" s="24">
        <v>1999</v>
      </c>
      <c r="J4" s="24" t="s">
        <v>62</v>
      </c>
      <c r="K4" s="2">
        <v>47</v>
      </c>
      <c r="L4" s="2"/>
      <c r="M4" s="14">
        <v>50</v>
      </c>
      <c r="N4" s="2"/>
      <c r="O4" s="2"/>
      <c r="P4" s="2">
        <v>49</v>
      </c>
      <c r="Q4" s="2"/>
      <c r="R4" s="2"/>
      <c r="S4" s="2"/>
      <c r="T4" s="2"/>
      <c r="U4" s="2"/>
      <c r="V4" s="2"/>
      <c r="W4" s="2"/>
      <c r="X4" s="2"/>
      <c r="Y4" s="2">
        <v>50</v>
      </c>
      <c r="Z4" s="2"/>
      <c r="AA4" s="2"/>
      <c r="AB4" s="2"/>
      <c r="AC4" s="2"/>
      <c r="AD4" s="2"/>
      <c r="AE4" s="2">
        <v>50</v>
      </c>
      <c r="AF4" s="2"/>
      <c r="AG4" s="2">
        <v>48</v>
      </c>
      <c r="AH4" s="2"/>
      <c r="AI4" s="2"/>
      <c r="AJ4" s="2"/>
      <c r="AK4" s="2">
        <v>50</v>
      </c>
      <c r="AL4" s="2">
        <v>49</v>
      </c>
      <c r="AM4" s="2"/>
      <c r="AN4" s="2"/>
      <c r="AO4" s="2"/>
      <c r="AP4" s="2"/>
      <c r="AQ4" s="2">
        <v>50</v>
      </c>
      <c r="AR4" s="2"/>
      <c r="AS4" s="14">
        <v>48</v>
      </c>
      <c r="AT4" s="2">
        <v>50</v>
      </c>
      <c r="AU4" s="23"/>
      <c r="AV4" s="23"/>
    </row>
    <row r="5" spans="1:47" s="10" customFormat="1" ht="13.5" customHeight="1">
      <c r="A5" s="2">
        <v>3</v>
      </c>
      <c r="B5" s="8">
        <f>SUM(K5:AU5)</f>
        <v>462</v>
      </c>
      <c r="C5" s="8">
        <f>COUNT(K5:AU5)</f>
        <v>10</v>
      </c>
      <c r="D5" s="45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</f>
        <v>334</v>
      </c>
      <c r="E5" s="45">
        <f>IF(COUNT(K5:AT5)&lt;11,IF(COUNT(K5:AT5)&gt;6,(COUNT(K5:AT5)-7),0)*20,80)</f>
        <v>60</v>
      </c>
      <c r="F5" s="46">
        <f>D5+E5</f>
        <v>394</v>
      </c>
      <c r="G5" s="50" t="s">
        <v>45</v>
      </c>
      <c r="H5" s="8" t="s">
        <v>107</v>
      </c>
      <c r="I5" s="26">
        <v>1999</v>
      </c>
      <c r="J5" s="26"/>
      <c r="K5" s="23"/>
      <c r="L5" s="23">
        <v>49</v>
      </c>
      <c r="M5" s="23"/>
      <c r="N5" s="23"/>
      <c r="O5" s="23">
        <v>39</v>
      </c>
      <c r="P5" s="23"/>
      <c r="Q5" s="23"/>
      <c r="R5" s="23"/>
      <c r="S5" s="23"/>
      <c r="T5" s="23"/>
      <c r="U5" s="23"/>
      <c r="V5" s="23"/>
      <c r="W5" s="23"/>
      <c r="X5" s="23"/>
      <c r="Y5" s="23">
        <v>46</v>
      </c>
      <c r="Z5" s="23"/>
      <c r="AA5" s="23"/>
      <c r="AB5" s="23"/>
      <c r="AC5" s="23">
        <v>45</v>
      </c>
      <c r="AD5" s="23"/>
      <c r="AE5" s="23"/>
      <c r="AF5" s="23"/>
      <c r="AG5" s="23"/>
      <c r="AH5" s="23"/>
      <c r="AI5" s="23"/>
      <c r="AJ5" s="23"/>
      <c r="AK5" s="23"/>
      <c r="AL5" s="23">
        <v>44</v>
      </c>
      <c r="AM5" s="23">
        <v>48</v>
      </c>
      <c r="AN5" s="23"/>
      <c r="AO5" s="23"/>
      <c r="AP5" s="23"/>
      <c r="AQ5" s="23">
        <v>49</v>
      </c>
      <c r="AR5" s="23">
        <v>45</v>
      </c>
      <c r="AS5" s="23">
        <v>48</v>
      </c>
      <c r="AT5" s="23">
        <v>49</v>
      </c>
      <c r="AU5" s="1"/>
    </row>
    <row r="6" spans="1:48" s="10" customFormat="1" ht="13.5" customHeight="1">
      <c r="A6" s="2">
        <v>4</v>
      </c>
      <c r="B6" s="8">
        <f>SUM(K6:AU6)</f>
        <v>386</v>
      </c>
      <c r="C6" s="8">
        <f>COUNT(K6:AU6)</f>
        <v>8</v>
      </c>
      <c r="D6" s="45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</f>
        <v>339</v>
      </c>
      <c r="E6" s="45">
        <f>IF(COUNT(K6:AT6)&lt;11,IF(COUNT(K6:AT6)&gt;6,(COUNT(K6:AT6)-7),0)*20,80)</f>
        <v>20</v>
      </c>
      <c r="F6" s="46">
        <f>D6+E6</f>
        <v>359</v>
      </c>
      <c r="G6" s="8" t="s">
        <v>139</v>
      </c>
      <c r="H6" s="40" t="s">
        <v>41</v>
      </c>
      <c r="I6" s="30">
        <v>1999</v>
      </c>
      <c r="J6" s="30" t="s">
        <v>115</v>
      </c>
      <c r="K6" s="3"/>
      <c r="L6" s="3"/>
      <c r="M6" s="3"/>
      <c r="N6" s="3"/>
      <c r="O6" s="3">
        <v>47</v>
      </c>
      <c r="P6" s="3"/>
      <c r="Q6" s="2">
        <v>48</v>
      </c>
      <c r="R6" s="3">
        <v>49</v>
      </c>
      <c r="S6" s="3"/>
      <c r="T6" s="3"/>
      <c r="U6" s="3">
        <v>49</v>
      </c>
      <c r="V6" s="3"/>
      <c r="W6" s="3">
        <v>49</v>
      </c>
      <c r="X6" s="3"/>
      <c r="Y6" s="3"/>
      <c r="Z6" s="3">
        <v>48</v>
      </c>
      <c r="AA6" s="3"/>
      <c r="AB6" s="3"/>
      <c r="AC6" s="3">
        <v>48</v>
      </c>
      <c r="AD6" s="3">
        <v>48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23"/>
      <c r="AV6" s="23"/>
    </row>
    <row r="7" spans="1:48" s="10" customFormat="1" ht="13.5" customHeight="1">
      <c r="A7" s="2">
        <v>5</v>
      </c>
      <c r="B7" s="8">
        <f>SUM(K7:AU7)</f>
        <v>344</v>
      </c>
      <c r="C7" s="8">
        <f>COUNT(K7:AU7)</f>
        <v>7</v>
      </c>
      <c r="D7" s="45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</f>
        <v>344</v>
      </c>
      <c r="E7" s="45">
        <f>IF(COUNT(K7:AT7)&lt;11,IF(COUNT(K7:AT7)&gt;6,(COUNT(K7:AT7)-7),0)*20,80)</f>
        <v>0</v>
      </c>
      <c r="F7" s="46">
        <f>D7+E7</f>
        <v>344</v>
      </c>
      <c r="G7" s="8" t="s">
        <v>137</v>
      </c>
      <c r="H7" s="40" t="s">
        <v>138</v>
      </c>
      <c r="I7" s="30">
        <v>1999</v>
      </c>
      <c r="J7" s="30" t="s">
        <v>13</v>
      </c>
      <c r="K7" s="23"/>
      <c r="L7" s="23"/>
      <c r="M7" s="23"/>
      <c r="N7" s="23"/>
      <c r="O7" s="23"/>
      <c r="P7" s="23"/>
      <c r="Q7" s="23">
        <v>49</v>
      </c>
      <c r="R7" s="23"/>
      <c r="S7" s="23"/>
      <c r="T7" s="23"/>
      <c r="U7" s="23"/>
      <c r="V7" s="23"/>
      <c r="W7" s="23"/>
      <c r="X7" s="23">
        <v>49</v>
      </c>
      <c r="Y7" s="23"/>
      <c r="Z7" s="23">
        <v>49</v>
      </c>
      <c r="AA7" s="23">
        <v>49</v>
      </c>
      <c r="AB7" s="23"/>
      <c r="AC7" s="23">
        <v>49</v>
      </c>
      <c r="AD7" s="23">
        <v>49</v>
      </c>
      <c r="AE7" s="23"/>
      <c r="AF7" s="23"/>
      <c r="AG7" s="23"/>
      <c r="AH7" s="23"/>
      <c r="AI7" s="8">
        <v>50</v>
      </c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</row>
    <row r="8" spans="1:48" s="10" customFormat="1" ht="13.5" customHeight="1">
      <c r="A8" s="2"/>
      <c r="B8" s="8"/>
      <c r="C8" s="8"/>
      <c r="D8" s="45"/>
      <c r="E8" s="45"/>
      <c r="F8" s="46"/>
      <c r="G8" s="8"/>
      <c r="H8" s="40"/>
      <c r="I8" s="30"/>
      <c r="J8" s="30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8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1:48" s="10" customFormat="1" ht="13.5" customHeight="1">
      <c r="A9" s="2"/>
      <c r="B9" s="8"/>
      <c r="C9" s="8"/>
      <c r="D9" s="45"/>
      <c r="E9" s="45"/>
      <c r="F9" s="46"/>
      <c r="G9" s="8"/>
      <c r="H9" s="40"/>
      <c r="I9" s="30"/>
      <c r="J9" s="30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8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48" s="10" customFormat="1" ht="13.5" customHeight="1">
      <c r="A10" s="2"/>
      <c r="B10" s="9">
        <f>SUM(K10:AU10)</f>
        <v>149</v>
      </c>
      <c r="C10" s="9">
        <f>COUNT(K10:AU10)</f>
        <v>3</v>
      </c>
      <c r="D10" s="45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</f>
        <v>149</v>
      </c>
      <c r="E10" s="45">
        <f>IF(COUNT(K10:AT10)&lt;11,IF(COUNT(K10:AT10)&gt;6,(COUNT(K10:AT10)-7),0)*20,80)</f>
        <v>0</v>
      </c>
      <c r="F10" s="46">
        <f>D10+E10</f>
        <v>149</v>
      </c>
      <c r="G10" s="30" t="s">
        <v>159</v>
      </c>
      <c r="H10" s="30" t="s">
        <v>160</v>
      </c>
      <c r="I10" s="30">
        <v>1999</v>
      </c>
      <c r="J10" s="30"/>
      <c r="K10" s="3"/>
      <c r="L10" s="3"/>
      <c r="M10" s="3"/>
      <c r="N10" s="3"/>
      <c r="O10" s="3"/>
      <c r="P10" s="3"/>
      <c r="Q10" s="3"/>
      <c r="R10" s="3"/>
      <c r="S10" s="3"/>
      <c r="T10" s="3"/>
      <c r="U10" s="8">
        <v>50</v>
      </c>
      <c r="V10" s="3"/>
      <c r="W10" s="3"/>
      <c r="X10" s="3"/>
      <c r="Y10" s="3"/>
      <c r="Z10" s="3"/>
      <c r="AA10" s="3"/>
      <c r="AB10" s="3"/>
      <c r="AC10" s="3"/>
      <c r="AD10" s="3"/>
      <c r="AE10" s="3">
        <v>50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8">
        <v>49</v>
      </c>
      <c r="AT10" s="3"/>
      <c r="AU10" s="23"/>
      <c r="AV10" s="23"/>
    </row>
    <row r="11" spans="1:47" s="10" customFormat="1" ht="13.5" customHeight="1">
      <c r="A11" s="2"/>
      <c r="B11" s="9">
        <f>SUM(K11:AU11)</f>
        <v>150</v>
      </c>
      <c r="C11" s="9">
        <f>COUNT(K11:AU11)</f>
        <v>3</v>
      </c>
      <c r="D11" s="45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</f>
        <v>150</v>
      </c>
      <c r="E11" s="45">
        <f>IF(COUNT(K11:AT11)&lt;11,IF(COUNT(K11:AT11)&gt;6,(COUNT(K11:AT11)-7),0)*20,80)</f>
        <v>0</v>
      </c>
      <c r="F11" s="46">
        <f>D11+E11</f>
        <v>150</v>
      </c>
      <c r="G11" s="30" t="s">
        <v>151</v>
      </c>
      <c r="H11" s="30" t="s">
        <v>152</v>
      </c>
      <c r="I11" s="30">
        <v>1998</v>
      </c>
      <c r="J11" s="30" t="s">
        <v>153</v>
      </c>
      <c r="K11" s="3"/>
      <c r="L11" s="3"/>
      <c r="M11" s="3"/>
      <c r="N11" s="3"/>
      <c r="O11" s="3"/>
      <c r="P11" s="3"/>
      <c r="Q11" s="3"/>
      <c r="R11" s="3"/>
      <c r="S11" s="3"/>
      <c r="T11" s="3">
        <v>50</v>
      </c>
      <c r="U11" s="3"/>
      <c r="V11" s="3"/>
      <c r="W11" s="3"/>
      <c r="X11" s="3"/>
      <c r="Y11" s="3"/>
      <c r="Z11" s="3"/>
      <c r="AA11" s="8">
        <v>50</v>
      </c>
      <c r="AB11" s="3"/>
      <c r="AC11" s="3"/>
      <c r="AD11" s="3"/>
      <c r="AE11" s="3"/>
      <c r="AF11" s="3"/>
      <c r="AG11" s="3"/>
      <c r="AH11" s="3"/>
      <c r="AI11" s="3"/>
      <c r="AJ11" s="3"/>
      <c r="AK11" s="41">
        <v>50</v>
      </c>
      <c r="AL11" s="3"/>
      <c r="AM11" s="3"/>
      <c r="AN11" s="3"/>
      <c r="AO11" s="3"/>
      <c r="AP11" s="3"/>
      <c r="AQ11" s="3"/>
      <c r="AR11" s="3"/>
      <c r="AS11" s="3"/>
      <c r="AT11" s="3"/>
      <c r="AU11" s="1"/>
    </row>
    <row r="12" spans="1:47" s="10" customFormat="1" ht="13.5" customHeight="1">
      <c r="A12" s="2"/>
      <c r="B12" s="9">
        <f>SUM(K12:AU12)</f>
        <v>150</v>
      </c>
      <c r="C12" s="9">
        <f>COUNT(K12:AU12)</f>
        <v>3</v>
      </c>
      <c r="D12" s="45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</f>
        <v>150</v>
      </c>
      <c r="E12" s="45">
        <f>IF(COUNT(K12:AT12)&lt;11,IF(COUNT(K12:AT12)&gt;6,(COUNT(K12:AT12)-7),0)*20,80)</f>
        <v>0</v>
      </c>
      <c r="F12" s="46">
        <f>D12+E12</f>
        <v>150</v>
      </c>
      <c r="G12" s="30" t="s">
        <v>50</v>
      </c>
      <c r="H12" s="3" t="s">
        <v>51</v>
      </c>
      <c r="I12" s="39">
        <v>1999</v>
      </c>
      <c r="J12" s="30" t="s">
        <v>47</v>
      </c>
      <c r="K12" s="3"/>
      <c r="L12" s="3"/>
      <c r="M12" s="3">
        <v>50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8">
        <v>50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8">
        <v>50</v>
      </c>
      <c r="AT12" s="3"/>
      <c r="AU12" s="1"/>
    </row>
    <row r="13" spans="1:47" s="10" customFormat="1" ht="13.5" customHeight="1">
      <c r="A13" s="2"/>
      <c r="B13" s="9">
        <f>SUM(K13:AU13)</f>
        <v>135</v>
      </c>
      <c r="C13" s="9">
        <f>COUNT(K13:AU13)</f>
        <v>3</v>
      </c>
      <c r="D13" s="45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</f>
        <v>135</v>
      </c>
      <c r="E13" s="45">
        <f>IF(COUNT(K13:AT13)&lt;11,IF(COUNT(K13:AT13)&gt;6,(COUNT(K13:AT13)-7),0)*20,80)</f>
        <v>0</v>
      </c>
      <c r="F13" s="46">
        <f>D13+E13</f>
        <v>135</v>
      </c>
      <c r="G13" s="30" t="s">
        <v>250</v>
      </c>
      <c r="H13" s="3" t="s">
        <v>251</v>
      </c>
      <c r="I13" s="39">
        <v>1998</v>
      </c>
      <c r="J13" s="30" t="s">
        <v>252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>
        <v>38</v>
      </c>
      <c r="AH13" s="3"/>
      <c r="AI13" s="3"/>
      <c r="AJ13" s="3">
        <v>50</v>
      </c>
      <c r="AK13" s="3"/>
      <c r="AL13" s="3"/>
      <c r="AM13" s="3"/>
      <c r="AN13" s="3"/>
      <c r="AO13" s="3"/>
      <c r="AP13" s="3"/>
      <c r="AQ13" s="3"/>
      <c r="AR13" s="3"/>
      <c r="AS13" s="3"/>
      <c r="AT13" s="3">
        <v>47</v>
      </c>
      <c r="AU13" s="1"/>
    </row>
    <row r="14" spans="1:48" s="25" customFormat="1" ht="13.5" customHeight="1">
      <c r="A14" s="2"/>
      <c r="B14" s="9">
        <f>SUM(K14:AU14)</f>
        <v>96</v>
      </c>
      <c r="C14" s="9">
        <f>COUNT(K14:AU14)</f>
        <v>2</v>
      </c>
      <c r="D14" s="45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</f>
        <v>96</v>
      </c>
      <c r="E14" s="45">
        <f>IF(COUNT(K14:AT14)&lt;11,IF(COUNT(K14:AT14)&gt;6,(COUNT(K14:AT14)-7),0)*20,80)</f>
        <v>0</v>
      </c>
      <c r="F14" s="46">
        <f>D14+E14</f>
        <v>96</v>
      </c>
      <c r="G14" s="3" t="s">
        <v>179</v>
      </c>
      <c r="H14" s="30" t="s">
        <v>46</v>
      </c>
      <c r="I14" s="30">
        <v>1998</v>
      </c>
      <c r="J14" s="3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v>47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>
        <v>49</v>
      </c>
      <c r="AS14" s="3"/>
      <c r="AT14" s="3"/>
      <c r="AU14" s="1"/>
      <c r="AV14" s="10"/>
    </row>
    <row r="15" spans="1:48" s="25" customFormat="1" ht="13.5" customHeight="1">
      <c r="A15" s="2"/>
      <c r="B15" s="9">
        <f>SUM(K15:AU15)</f>
        <v>94</v>
      </c>
      <c r="C15" s="9">
        <f>COUNT(K15:AU15)</f>
        <v>2</v>
      </c>
      <c r="D15" s="45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</f>
        <v>94</v>
      </c>
      <c r="E15" s="45">
        <f>IF(COUNT(K15:AT15)&lt;11,IF(COUNT(K15:AT15)&gt;6,(COUNT(K15:AT15)-7),0)*20,80)</f>
        <v>0</v>
      </c>
      <c r="F15" s="46">
        <f>D15+E15</f>
        <v>94</v>
      </c>
      <c r="G15" s="30" t="s">
        <v>151</v>
      </c>
      <c r="H15" s="30" t="s">
        <v>164</v>
      </c>
      <c r="I15" s="30">
        <v>1999</v>
      </c>
      <c r="J15" s="30" t="s">
        <v>163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>
        <v>46</v>
      </c>
      <c r="Y15" s="3"/>
      <c r="Z15" s="3"/>
      <c r="AA15" s="8">
        <v>48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23"/>
      <c r="AV15" s="23"/>
    </row>
    <row r="16" spans="1:48" s="10" customFormat="1" ht="13.5" customHeight="1">
      <c r="A16" s="2"/>
      <c r="B16" s="8">
        <f>SUM(K16:AU16)</f>
        <v>96</v>
      </c>
      <c r="C16" s="8">
        <f>COUNT(K16:AU16)</f>
        <v>2</v>
      </c>
      <c r="D16" s="45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</f>
        <v>96</v>
      </c>
      <c r="E16" s="45">
        <f>IF(COUNT(K16:AT16)&lt;11,IF(COUNT(K16:AT16)&gt;6,(COUNT(K16:AT16)-7),0)*20,80)</f>
        <v>0</v>
      </c>
      <c r="F16" s="46">
        <f>D16+E16</f>
        <v>96</v>
      </c>
      <c r="G16" s="11" t="s">
        <v>112</v>
      </c>
      <c r="H16" s="11" t="s">
        <v>113</v>
      </c>
      <c r="I16" s="12">
        <v>36161</v>
      </c>
      <c r="J16" s="13" t="s">
        <v>114</v>
      </c>
      <c r="K16" s="3"/>
      <c r="L16" s="3"/>
      <c r="M16" s="3"/>
      <c r="N16" s="3"/>
      <c r="O16" s="2">
        <v>48</v>
      </c>
      <c r="P16" s="3"/>
      <c r="Q16" s="3"/>
      <c r="R16" s="3"/>
      <c r="S16" s="3"/>
      <c r="T16" s="3"/>
      <c r="U16" s="3"/>
      <c r="V16" s="3"/>
      <c r="W16" s="3"/>
      <c r="X16" s="3">
        <v>48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23"/>
      <c r="AV16" s="23"/>
    </row>
    <row r="17" spans="1:47" s="10" customFormat="1" ht="13.5" customHeight="1">
      <c r="A17" s="2"/>
      <c r="B17" s="8">
        <f>SUM(K17:AU17)</f>
        <v>93</v>
      </c>
      <c r="C17" s="8">
        <f>COUNT(K17:AU17)</f>
        <v>2</v>
      </c>
      <c r="D17" s="45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</f>
        <v>93</v>
      </c>
      <c r="E17" s="45">
        <f>IF(COUNT(K17:AT17)&lt;11,IF(COUNT(K17:AT17)&gt;6,(COUNT(K17:AT17)-7),0)*20,80)</f>
        <v>0</v>
      </c>
      <c r="F17" s="46">
        <f>D17+E17</f>
        <v>93</v>
      </c>
      <c r="G17" s="31" t="s">
        <v>146</v>
      </c>
      <c r="H17" s="31" t="s">
        <v>147</v>
      </c>
      <c r="I17" s="32" t="s">
        <v>143</v>
      </c>
      <c r="J17" s="31" t="s">
        <v>115</v>
      </c>
      <c r="K17" s="3"/>
      <c r="L17" s="3"/>
      <c r="M17" s="3"/>
      <c r="N17" s="3"/>
      <c r="O17" s="3"/>
      <c r="P17" s="3"/>
      <c r="Q17" s="3"/>
      <c r="R17" s="3">
        <v>47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46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1"/>
    </row>
    <row r="18" spans="1:48" s="10" customFormat="1" ht="13.5" customHeight="1">
      <c r="A18" s="2"/>
      <c r="B18" s="8">
        <f>SUM(K18:AU18)</f>
        <v>99</v>
      </c>
      <c r="C18" s="8">
        <f>COUNT(K18:AU18)</f>
        <v>2</v>
      </c>
      <c r="D18" s="45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</f>
        <v>99</v>
      </c>
      <c r="E18" s="45">
        <f>IF(COUNT(K18:AT18)&lt;11,IF(COUNT(K18:AT18)&gt;6,(COUNT(K18:AT18)-7),0)*20,80)</f>
        <v>0</v>
      </c>
      <c r="F18" s="46">
        <f>D18+E18</f>
        <v>99</v>
      </c>
      <c r="G18" s="11" t="s">
        <v>109</v>
      </c>
      <c r="H18" s="11" t="s">
        <v>110</v>
      </c>
      <c r="I18" s="12">
        <v>36161</v>
      </c>
      <c r="J18" s="13" t="s">
        <v>111</v>
      </c>
      <c r="K18" s="3"/>
      <c r="L18" s="3"/>
      <c r="M18" s="3"/>
      <c r="N18" s="3"/>
      <c r="O18" s="3">
        <v>49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>
        <v>50</v>
      </c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23"/>
      <c r="AV18" s="23"/>
    </row>
    <row r="19" spans="1:48" s="10" customFormat="1" ht="13.5" customHeight="1">
      <c r="A19" s="2"/>
      <c r="B19" s="8">
        <f>SUM(K19:AU19)</f>
        <v>95</v>
      </c>
      <c r="C19" s="8">
        <f>COUNT(K19:AU19)</f>
        <v>2</v>
      </c>
      <c r="D19" s="45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</f>
        <v>95</v>
      </c>
      <c r="E19" s="45">
        <f>IF(COUNT(K19:AT19)&lt;11,IF(COUNT(K19:AT19)&gt;6,(COUNT(K19:AT19)-7),0)*20,80)</f>
        <v>0</v>
      </c>
      <c r="F19" s="46">
        <f>D19+E19</f>
        <v>95</v>
      </c>
      <c r="G19" s="3" t="s">
        <v>154</v>
      </c>
      <c r="H19" s="3" t="s">
        <v>155</v>
      </c>
      <c r="I19" s="3">
        <v>1999</v>
      </c>
      <c r="J19" s="3" t="s">
        <v>156</v>
      </c>
      <c r="K19" s="3"/>
      <c r="L19" s="3"/>
      <c r="M19" s="3"/>
      <c r="N19" s="3"/>
      <c r="O19" s="3"/>
      <c r="P19" s="3"/>
      <c r="Q19" s="3"/>
      <c r="R19" s="3"/>
      <c r="S19" s="3"/>
      <c r="T19" s="3">
        <v>49</v>
      </c>
      <c r="U19" s="3"/>
      <c r="V19" s="3"/>
      <c r="W19" s="3"/>
      <c r="X19" s="3"/>
      <c r="Y19" s="3"/>
      <c r="Z19" s="3"/>
      <c r="AA19" s="3">
        <v>46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23"/>
      <c r="AV19" s="23"/>
    </row>
    <row r="20" spans="1:47" s="10" customFormat="1" ht="13.5" customHeight="1">
      <c r="A20" s="2"/>
      <c r="B20" s="8">
        <f>SUM(K20:AU20)</f>
        <v>95</v>
      </c>
      <c r="C20" s="8">
        <f>COUNT(K20:AU20)</f>
        <v>2</v>
      </c>
      <c r="D20" s="45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</f>
        <v>95</v>
      </c>
      <c r="E20" s="45">
        <f>IF(COUNT(K20:AT20)&lt;11,IF(COUNT(K20:AT20)&gt;6,(COUNT(K20:AT20)-7),0)*20,80)</f>
        <v>0</v>
      </c>
      <c r="F20" s="46">
        <f>D20+E20</f>
        <v>95</v>
      </c>
      <c r="G20" s="31" t="s">
        <v>144</v>
      </c>
      <c r="H20" s="31" t="s">
        <v>145</v>
      </c>
      <c r="I20" s="32" t="s">
        <v>143</v>
      </c>
      <c r="J20" s="31" t="s">
        <v>115</v>
      </c>
      <c r="K20" s="2"/>
      <c r="L20" s="2"/>
      <c r="M20" s="14"/>
      <c r="N20" s="2"/>
      <c r="O20" s="2"/>
      <c r="P20" s="2"/>
      <c r="Q20" s="23"/>
      <c r="R20" s="2">
        <v>48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v>47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</row>
    <row r="21" spans="1:46" s="23" customFormat="1" ht="13.5" customHeight="1">
      <c r="A21" s="2"/>
      <c r="B21" s="9">
        <f>SUM(K21:AU21)</f>
        <v>46</v>
      </c>
      <c r="C21" s="8">
        <f>COUNT(K21:AU21)</f>
        <v>1</v>
      </c>
      <c r="D21" s="45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</f>
        <v>46</v>
      </c>
      <c r="E21" s="45">
        <f>IF(COUNT(K21:AT21)&lt;11,IF(COUNT(K21:AT21)&gt;6,(COUNT(K21:AT21)-7),0)*20,80)</f>
        <v>0</v>
      </c>
      <c r="F21" s="46">
        <f>D21+E21</f>
        <v>46</v>
      </c>
      <c r="G21" s="43" t="s">
        <v>262</v>
      </c>
      <c r="H21" s="3" t="s">
        <v>263</v>
      </c>
      <c r="I21" s="44" t="s">
        <v>259</v>
      </c>
      <c r="J21" s="42" t="s">
        <v>257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>
        <v>46</v>
      </c>
      <c r="AL21" s="3"/>
      <c r="AM21" s="3"/>
      <c r="AN21" s="3"/>
      <c r="AO21" s="3"/>
      <c r="AP21" s="3"/>
      <c r="AQ21" s="3"/>
      <c r="AR21" s="3"/>
      <c r="AS21" s="3"/>
      <c r="AT21" s="3"/>
    </row>
    <row r="22" spans="1:46" s="23" customFormat="1" ht="13.5" customHeight="1">
      <c r="A22" s="2"/>
      <c r="B22" s="9">
        <f>SUM(K22:AU22)</f>
        <v>48</v>
      </c>
      <c r="C22" s="8">
        <f>COUNT(K22:AU22)</f>
        <v>1</v>
      </c>
      <c r="D22" s="45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</f>
        <v>48</v>
      </c>
      <c r="E22" s="45">
        <f>IF(COUNT(K22:AT22)&lt;11,IF(COUNT(K22:AT22)&gt;6,(COUNT(K22:AT22)-7),0)*20,80)</f>
        <v>0</v>
      </c>
      <c r="F22" s="46">
        <f>D22+E22</f>
        <v>48</v>
      </c>
      <c r="G22" s="43" t="s">
        <v>265</v>
      </c>
      <c r="H22" s="3" t="s">
        <v>258</v>
      </c>
      <c r="I22" s="44" t="s">
        <v>259</v>
      </c>
      <c r="J22" s="42" t="s">
        <v>257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>
        <v>48</v>
      </c>
      <c r="AL22" s="3"/>
      <c r="AM22" s="3"/>
      <c r="AN22" s="3"/>
      <c r="AO22" s="3"/>
      <c r="AP22" s="3"/>
      <c r="AQ22" s="3"/>
      <c r="AR22" s="3"/>
      <c r="AS22" s="3"/>
      <c r="AT22" s="3"/>
    </row>
    <row r="23" spans="1:46" s="23" customFormat="1" ht="13.5" customHeight="1">
      <c r="A23" s="2"/>
      <c r="B23" s="9">
        <f>SUM(K23:AU23)</f>
        <v>44</v>
      </c>
      <c r="C23" s="9">
        <f>COUNT(K23:AU23)</f>
        <v>1</v>
      </c>
      <c r="D23" s="45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</f>
        <v>44</v>
      </c>
      <c r="E23" s="45">
        <f>IF(COUNT(K23:AT23)&lt;11,IF(COUNT(K23:AT23)&gt;6,(COUNT(K23:AT23)-7),0)*20,80)</f>
        <v>0</v>
      </c>
      <c r="F23" s="46">
        <f>D23+E23</f>
        <v>44</v>
      </c>
      <c r="G23" s="30" t="s">
        <v>229</v>
      </c>
      <c r="H23" s="3" t="s">
        <v>230</v>
      </c>
      <c r="I23" s="39">
        <v>1999</v>
      </c>
      <c r="J23" s="30" t="s">
        <v>224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8">
        <v>44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11" s="23" customFormat="1" ht="13.5" customHeight="1">
      <c r="A24" s="2"/>
      <c r="B24" s="8">
        <f>SUM(K24:AU24)</f>
        <v>42</v>
      </c>
      <c r="C24" s="8">
        <f>COUNT(K24:AU24)</f>
        <v>1</v>
      </c>
      <c r="D24" s="45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</f>
        <v>42</v>
      </c>
      <c r="E24" s="45">
        <f>IF(COUNT(K24:AT24)&lt;11,IF(COUNT(K24:AT24)&gt;6,(COUNT(K24:AT24)-7),0)*20,80)</f>
        <v>0</v>
      </c>
      <c r="F24" s="46">
        <f>D24+E24</f>
        <v>42</v>
      </c>
      <c r="G24" s="23" t="s">
        <v>77</v>
      </c>
      <c r="H24" s="23" t="s">
        <v>78</v>
      </c>
      <c r="I24" s="23">
        <v>1999</v>
      </c>
      <c r="J24" s="23" t="s">
        <v>79</v>
      </c>
      <c r="K24" s="23">
        <v>42</v>
      </c>
    </row>
    <row r="25" spans="1:48" s="23" customFormat="1" ht="13.5" customHeight="1">
      <c r="A25" s="2"/>
      <c r="B25" s="8">
        <f>SUM(K25:AU25)</f>
        <v>46</v>
      </c>
      <c r="C25" s="8">
        <f>COUNT(K25:AU25)</f>
        <v>1</v>
      </c>
      <c r="D25" s="45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</f>
        <v>46</v>
      </c>
      <c r="E25" s="45">
        <f>IF(COUNT(K25:AT25)&lt;11,IF(COUNT(K25:AT25)&gt;6,(COUNT(K25:AT25)-7),0)*20,80)</f>
        <v>0</v>
      </c>
      <c r="F25" s="46">
        <f>D25+E25</f>
        <v>46</v>
      </c>
      <c r="G25" s="11" t="s">
        <v>116</v>
      </c>
      <c r="H25" s="11" t="s">
        <v>117</v>
      </c>
      <c r="I25" s="12">
        <v>35796</v>
      </c>
      <c r="J25" s="13" t="s">
        <v>118</v>
      </c>
      <c r="K25" s="3"/>
      <c r="L25" s="3"/>
      <c r="M25" s="3"/>
      <c r="N25" s="3"/>
      <c r="O25" s="2">
        <v>46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25"/>
      <c r="AV25" s="25"/>
    </row>
    <row r="26" spans="1:46" s="23" customFormat="1" ht="13.5" customHeight="1">
      <c r="A26" s="2"/>
      <c r="B26" s="8">
        <f>SUM(K26:AU26)</f>
        <v>50</v>
      </c>
      <c r="C26" s="8">
        <f>COUNT(K26:AU26)</f>
        <v>1</v>
      </c>
      <c r="D26" s="45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</f>
        <v>50</v>
      </c>
      <c r="E26" s="45">
        <f>IF(COUNT(K26:AT26)&lt;11,IF(COUNT(K26:AT26)&gt;6,(COUNT(K26:AT26)-7),0)*20,80)</f>
        <v>0</v>
      </c>
      <c r="F26" s="46">
        <f>D26+E26</f>
        <v>50</v>
      </c>
      <c r="G26" s="3" t="s">
        <v>148</v>
      </c>
      <c r="H26" s="3" t="s">
        <v>71</v>
      </c>
      <c r="I26" s="3">
        <v>1998</v>
      </c>
      <c r="J26" s="3"/>
      <c r="K26" s="2"/>
      <c r="L26" s="2"/>
      <c r="M26" s="2"/>
      <c r="N26" s="2"/>
      <c r="O26" s="2"/>
      <c r="P26" s="2"/>
      <c r="Q26" s="2"/>
      <c r="R26" s="2"/>
      <c r="S26" s="2">
        <v>50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23" customFormat="1" ht="13.5" customHeight="1">
      <c r="A27" s="2"/>
      <c r="B27" s="9">
        <f>SUM(K27:AU27)</f>
        <v>45</v>
      </c>
      <c r="C27" s="8">
        <f>COUNT(K27:AU27)</f>
        <v>1</v>
      </c>
      <c r="D27" s="45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</f>
        <v>45</v>
      </c>
      <c r="E27" s="45">
        <f>IF(COUNT(K27:AT27)&lt;11,IF(COUNT(K27:AT27)&gt;6,(COUNT(K27:AT27)-7),0)*20,80)</f>
        <v>0</v>
      </c>
      <c r="F27" s="46">
        <f>D27+E27</f>
        <v>45</v>
      </c>
      <c r="G27" s="43" t="s">
        <v>266</v>
      </c>
      <c r="H27" s="3" t="s">
        <v>264</v>
      </c>
      <c r="I27" s="44" t="s">
        <v>255</v>
      </c>
      <c r="J27" s="42" t="s">
        <v>257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>
        <v>45</v>
      </c>
      <c r="AL27" s="3"/>
      <c r="AM27" s="3"/>
      <c r="AN27" s="3"/>
      <c r="AO27" s="3"/>
      <c r="AP27" s="3"/>
      <c r="AQ27" s="3"/>
      <c r="AR27" s="3"/>
      <c r="AS27" s="3"/>
      <c r="AT27" s="3"/>
    </row>
    <row r="28" spans="1:46" s="23" customFormat="1" ht="13.5" customHeight="1">
      <c r="A28" s="2"/>
      <c r="B28" s="9">
        <f>SUM(K28:AU28)</f>
        <v>43</v>
      </c>
      <c r="C28" s="9">
        <f>COUNT(K28:AU28)</f>
        <v>1</v>
      </c>
      <c r="D28" s="45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</f>
        <v>43</v>
      </c>
      <c r="E28" s="45">
        <f>IF(COUNT(K28:AT28)&lt;11,IF(COUNT(K28:AT28)&gt;6,(COUNT(K28:AT28)-7),0)*20,80)</f>
        <v>0</v>
      </c>
      <c r="F28" s="46">
        <f>D28+E28</f>
        <v>43</v>
      </c>
      <c r="G28" s="30" t="s">
        <v>245</v>
      </c>
      <c r="H28" s="3" t="s">
        <v>246</v>
      </c>
      <c r="I28" s="39">
        <v>1998</v>
      </c>
      <c r="J28" s="30" t="s">
        <v>247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>
        <v>43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8" s="23" customFormat="1" ht="13.5" customHeight="1">
      <c r="A29" s="2"/>
      <c r="B29" s="9">
        <f>SUM(K29:AU29)</f>
        <v>39</v>
      </c>
      <c r="C29" s="9">
        <f>COUNT(K29:AU29)</f>
        <v>1</v>
      </c>
      <c r="D29" s="45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</f>
        <v>39</v>
      </c>
      <c r="E29" s="45">
        <f>IF(COUNT(K29:AT29)&lt;11,IF(COUNT(K29:AT29)&gt;6,(COUNT(K29:AT29)-7),0)*20,80)</f>
        <v>0</v>
      </c>
      <c r="F29" s="46">
        <f>D29+E29</f>
        <v>39</v>
      </c>
      <c r="G29" s="30" t="s">
        <v>234</v>
      </c>
      <c r="H29" s="3" t="s">
        <v>235</v>
      </c>
      <c r="I29" s="39">
        <v>1999</v>
      </c>
      <c r="J29" s="30" t="s">
        <v>224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8">
        <v>39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1"/>
      <c r="AV29" s="10"/>
    </row>
    <row r="30" spans="1:46" s="23" customFormat="1" ht="13.5" customHeight="1">
      <c r="A30" s="2"/>
      <c r="B30" s="9">
        <f>SUM(K30:AU30)</f>
        <v>50</v>
      </c>
      <c r="C30" s="9">
        <f>COUNT(K30:AU30)</f>
        <v>1</v>
      </c>
      <c r="D30" s="45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</f>
        <v>50</v>
      </c>
      <c r="E30" s="45">
        <f>IF(COUNT(K30:AT30)&lt;11,IF(COUNT(K30:AT30)&gt;6,(COUNT(K30:AT30)-7),0)*20,80)</f>
        <v>0</v>
      </c>
      <c r="F30" s="46">
        <f>D30+E30</f>
        <v>50</v>
      </c>
      <c r="G30" s="37" t="s">
        <v>216</v>
      </c>
      <c r="H30" s="37" t="s">
        <v>100</v>
      </c>
      <c r="I30" s="38" t="s">
        <v>143</v>
      </c>
      <c r="J30" s="37" t="s">
        <v>217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>
        <v>50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8" s="23" customFormat="1" ht="13.5" customHeight="1">
      <c r="A31" s="2"/>
      <c r="B31" s="9">
        <f>SUM(K31:AU31)</f>
        <v>43</v>
      </c>
      <c r="C31" s="9">
        <f>COUNT(K31:AU31)</f>
        <v>1</v>
      </c>
      <c r="D31" s="45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</f>
        <v>43</v>
      </c>
      <c r="E31" s="45">
        <f>IF(COUNT(K31:AT31)&lt;11,IF(COUNT(K31:AT31)&gt;6,(COUNT(K31:AT31)-7),0)*20,80)</f>
        <v>0</v>
      </c>
      <c r="F31" s="46">
        <f>D31+E31</f>
        <v>43</v>
      </c>
      <c r="G31" s="30" t="s">
        <v>231</v>
      </c>
      <c r="H31" s="3" t="s">
        <v>195</v>
      </c>
      <c r="I31" s="39">
        <v>1999</v>
      </c>
      <c r="J31" s="30" t="s">
        <v>224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8">
        <v>43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1"/>
      <c r="AV31" s="10"/>
    </row>
    <row r="32" spans="1:15" ht="13.5" customHeight="1">
      <c r="A32" s="2"/>
      <c r="B32" s="8">
        <f>SUM(K32:AU32)</f>
        <v>45</v>
      </c>
      <c r="C32" s="8">
        <f>COUNT(K32:AU32)</f>
        <v>1</v>
      </c>
      <c r="D32" s="45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</f>
        <v>45</v>
      </c>
      <c r="E32" s="45">
        <f>IF(COUNT(K32:AT32)&lt;11,IF(COUNT(K32:AT32)&gt;6,(COUNT(K32:AT32)-7),0)*20,80)</f>
        <v>0</v>
      </c>
      <c r="F32" s="46">
        <f>D32+E32</f>
        <v>45</v>
      </c>
      <c r="G32" s="11" t="s">
        <v>119</v>
      </c>
      <c r="H32" s="11" t="s">
        <v>120</v>
      </c>
      <c r="I32" s="12">
        <v>36161</v>
      </c>
      <c r="J32" s="13" t="s">
        <v>121</v>
      </c>
      <c r="O32" s="3">
        <v>45</v>
      </c>
    </row>
    <row r="33" spans="1:33" ht="13.5" customHeight="1">
      <c r="A33" s="2"/>
      <c r="B33" s="9">
        <f>SUM(K33:AU33)</f>
        <v>37</v>
      </c>
      <c r="C33" s="9">
        <f>COUNT(K33:AU33)</f>
        <v>1</v>
      </c>
      <c r="D33" s="45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</f>
        <v>37</v>
      </c>
      <c r="E33" s="45">
        <f>IF(COUNT(K33:AT33)&lt;11,IF(COUNT(K33:AT33)&gt;6,(COUNT(K33:AT33)-7),0)*20,80)</f>
        <v>0</v>
      </c>
      <c r="F33" s="46">
        <f>D33+E33</f>
        <v>37</v>
      </c>
      <c r="G33" s="30" t="s">
        <v>238</v>
      </c>
      <c r="H33" s="3" t="s">
        <v>239</v>
      </c>
      <c r="I33" s="39">
        <v>1999</v>
      </c>
      <c r="J33" s="30" t="s">
        <v>224</v>
      </c>
      <c r="AG33" s="8">
        <v>37</v>
      </c>
    </row>
    <row r="34" spans="1:48" ht="13.5" customHeight="1">
      <c r="A34" s="2"/>
      <c r="B34" s="9">
        <f>SUM(K34:AU34)</f>
        <v>49</v>
      </c>
      <c r="C34" s="8">
        <f>COUNT(K34:AU34)</f>
        <v>1</v>
      </c>
      <c r="D34" s="45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</f>
        <v>49</v>
      </c>
      <c r="E34" s="45">
        <f>IF(COUNT(K34:AT34)&lt;11,IF(COUNT(K34:AT34)&gt;6,(COUNT(K34:AT34)-7),0)*20,80)</f>
        <v>0</v>
      </c>
      <c r="F34" s="46">
        <f>D34+E34</f>
        <v>49</v>
      </c>
      <c r="G34" s="43" t="s">
        <v>267</v>
      </c>
      <c r="H34" s="3" t="s">
        <v>256</v>
      </c>
      <c r="I34" s="44" t="s">
        <v>255</v>
      </c>
      <c r="J34" s="42" t="s">
        <v>257</v>
      </c>
      <c r="AK34" s="3">
        <v>49</v>
      </c>
      <c r="AU34" s="1"/>
      <c r="AV34" s="10"/>
    </row>
    <row r="35" spans="1:33" ht="13.5" customHeight="1">
      <c r="A35" s="2"/>
      <c r="B35" s="9">
        <f>SUM(K35:AU35)</f>
        <v>46</v>
      </c>
      <c r="C35" s="9">
        <f>COUNT(K35:AU35)</f>
        <v>1</v>
      </c>
      <c r="D35" s="45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</f>
        <v>46</v>
      </c>
      <c r="E35" s="45">
        <f>IF(COUNT(K35:AT35)&lt;11,IF(COUNT(K35:AT35)&gt;6,(COUNT(K35:AT35)-7),0)*20,80)</f>
        <v>0</v>
      </c>
      <c r="F35" s="46">
        <f>D35+E35</f>
        <v>46</v>
      </c>
      <c r="G35" s="30" t="s">
        <v>225</v>
      </c>
      <c r="H35" s="3" t="s">
        <v>226</v>
      </c>
      <c r="I35" s="39">
        <v>1999</v>
      </c>
      <c r="J35" s="30" t="s">
        <v>224</v>
      </c>
      <c r="AG35" s="8">
        <v>46</v>
      </c>
    </row>
    <row r="36" spans="1:21" ht="13.5" customHeight="1">
      <c r="A36" s="2"/>
      <c r="B36" s="9">
        <f>SUM(K36:AU36)</f>
        <v>45</v>
      </c>
      <c r="C36" s="9">
        <f>COUNT(K36:AU36)</f>
        <v>1</v>
      </c>
      <c r="D36" s="45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</f>
        <v>45</v>
      </c>
      <c r="E36" s="45">
        <f>IF(COUNT(K36:AT36)&lt;11,IF(COUNT(K36:AT36)&gt;6,(COUNT(K36:AT36)-7),0)*20,80)</f>
        <v>0</v>
      </c>
      <c r="F36" s="46">
        <f>D36+E36</f>
        <v>45</v>
      </c>
      <c r="G36" s="30" t="s">
        <v>197</v>
      </c>
      <c r="H36" s="30" t="s">
        <v>187</v>
      </c>
      <c r="I36" s="30">
        <v>1999</v>
      </c>
      <c r="J36" s="30" t="s">
        <v>193</v>
      </c>
      <c r="U36" s="3">
        <v>45</v>
      </c>
    </row>
    <row r="37" spans="1:25" ht="13.5" customHeight="1">
      <c r="A37" s="2"/>
      <c r="B37" s="9">
        <f>SUM(K37:AU37)</f>
        <v>48</v>
      </c>
      <c r="C37" s="9">
        <f>COUNT(K37:AU37)</f>
        <v>1</v>
      </c>
      <c r="D37" s="45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</f>
        <v>48</v>
      </c>
      <c r="E37" s="45">
        <f>IF(COUNT(K37:AT37)&lt;11,IF(COUNT(K37:AT37)&gt;6,(COUNT(K37:AT37)-7),0)*20,80)</f>
        <v>0</v>
      </c>
      <c r="F37" s="46">
        <f>D37+E37</f>
        <v>48</v>
      </c>
      <c r="G37" s="3" t="s">
        <v>171</v>
      </c>
      <c r="H37" s="3" t="s">
        <v>172</v>
      </c>
      <c r="I37" s="33">
        <v>1998</v>
      </c>
      <c r="J37" s="3" t="s">
        <v>173</v>
      </c>
      <c r="Y37" s="3">
        <v>48</v>
      </c>
    </row>
    <row r="38" spans="1:48" ht="13.5" customHeight="1">
      <c r="A38" s="2"/>
      <c r="B38" s="9">
        <f>SUM(K38:AU38)</f>
        <v>49</v>
      </c>
      <c r="C38" s="9">
        <f>COUNT(K38:AU38)</f>
        <v>1</v>
      </c>
      <c r="D38" s="45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</f>
        <v>49</v>
      </c>
      <c r="E38" s="45">
        <f>IF(COUNT(K38:AT38)&lt;11,IF(COUNT(K38:AT38)&gt;6,(COUNT(K38:AT38)-7),0)*20,80)</f>
        <v>0</v>
      </c>
      <c r="F38" s="46">
        <f>D38+E38</f>
        <v>49</v>
      </c>
      <c r="G38" s="36" t="s">
        <v>214</v>
      </c>
      <c r="H38" s="36" t="s">
        <v>172</v>
      </c>
      <c r="I38" s="36">
        <v>1998</v>
      </c>
      <c r="J38" s="36" t="s">
        <v>215</v>
      </c>
      <c r="AE38" s="3">
        <v>49</v>
      </c>
      <c r="AU38" s="1"/>
      <c r="AV38" s="10"/>
    </row>
    <row r="39" spans="1:32" ht="13.5" customHeight="1">
      <c r="A39" s="2"/>
      <c r="B39" s="9">
        <f>SUM(K39:AU39)</f>
        <v>49</v>
      </c>
      <c r="C39" s="9">
        <f>COUNT(K39:AU39)</f>
        <v>1</v>
      </c>
      <c r="D39" s="45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</f>
        <v>49</v>
      </c>
      <c r="E39" s="45">
        <f>IF(COUNT(K39:AT39)&lt;11,IF(COUNT(K39:AT39)&gt;6,(COUNT(K39:AT39)-7),0)*20,80)</f>
        <v>0</v>
      </c>
      <c r="F39" s="46">
        <f>D39+E39</f>
        <v>49</v>
      </c>
      <c r="G39" s="37" t="s">
        <v>122</v>
      </c>
      <c r="H39" s="37" t="s">
        <v>185</v>
      </c>
      <c r="I39" s="38" t="s">
        <v>143</v>
      </c>
      <c r="J39" s="37" t="s">
        <v>124</v>
      </c>
      <c r="AF39" s="3">
        <v>49</v>
      </c>
    </row>
    <row r="40" spans="1:15" ht="13.5" customHeight="1">
      <c r="A40" s="2"/>
      <c r="B40" s="8">
        <f>SUM(K40:AU40)</f>
        <v>44</v>
      </c>
      <c r="C40" s="8">
        <f>COUNT(K40:AU40)</f>
        <v>1</v>
      </c>
      <c r="D40" s="45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</f>
        <v>44</v>
      </c>
      <c r="E40" s="45">
        <f>IF(COUNT(K40:AT40)&lt;11,IF(COUNT(K40:AT40)&gt;6,(COUNT(K40:AT40)-7),0)*20,80)</f>
        <v>0</v>
      </c>
      <c r="F40" s="46">
        <f>D40+E40</f>
        <v>44</v>
      </c>
      <c r="G40" s="11" t="s">
        <v>122</v>
      </c>
      <c r="H40" s="11" t="s">
        <v>123</v>
      </c>
      <c r="I40" s="12">
        <v>36161</v>
      </c>
      <c r="J40" s="13" t="s">
        <v>124</v>
      </c>
      <c r="O40" s="2">
        <v>44</v>
      </c>
    </row>
    <row r="41" spans="1:48" ht="13.5" customHeight="1">
      <c r="A41" s="2"/>
      <c r="B41" s="9">
        <f>SUM(K41:AU41)</f>
        <v>45</v>
      </c>
      <c r="C41" s="9">
        <f>COUNT(K41:AU41)</f>
        <v>1</v>
      </c>
      <c r="D41" s="45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</f>
        <v>45</v>
      </c>
      <c r="E41" s="45">
        <f>IF(COUNT(K41:AT41)&lt;11,IF(COUNT(K41:AT41)&gt;6,(COUNT(K41:AT41)-7),0)*20,80)</f>
        <v>0</v>
      </c>
      <c r="F41" s="46">
        <f>D41+E41</f>
        <v>45</v>
      </c>
      <c r="G41" s="30" t="s">
        <v>227</v>
      </c>
      <c r="H41" s="3" t="s">
        <v>228</v>
      </c>
      <c r="I41" s="39">
        <v>1999</v>
      </c>
      <c r="J41" s="30" t="s">
        <v>224</v>
      </c>
      <c r="AG41" s="8">
        <v>45</v>
      </c>
      <c r="AU41" s="1"/>
      <c r="AV41" s="10"/>
    </row>
    <row r="42" spans="1:23" ht="13.5" customHeight="1">
      <c r="A42" s="2"/>
      <c r="B42" s="9">
        <f>SUM(K42:AU42)</f>
        <v>47</v>
      </c>
      <c r="C42" s="9">
        <f>COUNT(K42:AU42)</f>
        <v>1</v>
      </c>
      <c r="D42" s="45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</f>
        <v>47</v>
      </c>
      <c r="E42" s="45">
        <f>IF(COUNT(K42:AT42)&lt;11,IF(COUNT(K42:AT42)&gt;6,(COUNT(K42:AT42)-7),0)*20,80)</f>
        <v>0</v>
      </c>
      <c r="F42" s="46">
        <f>D42+E42</f>
        <v>47</v>
      </c>
      <c r="G42" s="30" t="s">
        <v>184</v>
      </c>
      <c r="H42" s="30" t="s">
        <v>185</v>
      </c>
      <c r="I42" s="3">
        <v>1999</v>
      </c>
      <c r="J42" s="30" t="s">
        <v>186</v>
      </c>
      <c r="W42" s="3">
        <v>47</v>
      </c>
    </row>
    <row r="43" spans="1:46" ht="13.5" customHeight="1">
      <c r="A43" s="2"/>
      <c r="B43" s="8">
        <f>SUM(K43:AU43)</f>
        <v>29</v>
      </c>
      <c r="C43" s="8">
        <f>COUNT(K43:AU43)</f>
        <v>1</v>
      </c>
      <c r="D43" s="45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</f>
        <v>29</v>
      </c>
      <c r="E43" s="45">
        <f>IF(COUNT(K43:AT43)&lt;11,IF(COUNT(K43:AT43)&gt;6,(COUNT(K43:AT43)-7),0)*20,80)</f>
        <v>0</v>
      </c>
      <c r="F43" s="46">
        <f>D43+E43</f>
        <v>29</v>
      </c>
      <c r="G43" s="23" t="s">
        <v>102</v>
      </c>
      <c r="H43" s="23" t="s">
        <v>103</v>
      </c>
      <c r="I43" s="23">
        <v>1999</v>
      </c>
      <c r="J43" s="23" t="s">
        <v>79</v>
      </c>
      <c r="K43" s="23">
        <v>29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33" ht="13.5" customHeight="1">
      <c r="A44" s="2"/>
      <c r="B44" s="9">
        <f>SUM(K44:AU44)</f>
        <v>49</v>
      </c>
      <c r="C44" s="9">
        <f>COUNT(K44:AU44)</f>
        <v>1</v>
      </c>
      <c r="D44" s="45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</f>
        <v>49</v>
      </c>
      <c r="E44" s="45">
        <f>IF(COUNT(K44:AT44)&lt;11,IF(COUNT(K44:AT44)&gt;6,(COUNT(K44:AT44)-7),0)*20,80)</f>
        <v>0</v>
      </c>
      <c r="F44" s="46">
        <f>D44+E44</f>
        <v>49</v>
      </c>
      <c r="G44" s="30" t="s">
        <v>220</v>
      </c>
      <c r="H44" s="3" t="s">
        <v>221</v>
      </c>
      <c r="I44" s="39">
        <v>1998</v>
      </c>
      <c r="J44" s="30" t="s">
        <v>222</v>
      </c>
      <c r="AG44" s="8">
        <v>49</v>
      </c>
    </row>
    <row r="45" spans="1:48" ht="13.5" customHeight="1">
      <c r="A45" s="2"/>
      <c r="B45" s="9">
        <f>SUM(K45:AU45)</f>
        <v>49</v>
      </c>
      <c r="C45" s="9">
        <f>COUNT(K45:AU45)</f>
        <v>1</v>
      </c>
      <c r="D45" s="45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</f>
        <v>49</v>
      </c>
      <c r="E45" s="45">
        <f>IF(COUNT(K45:AT45)&lt;11,IF(COUNT(K45:AT45)&gt;6,(COUNT(K45:AT45)-7),0)*20,80)</f>
        <v>0</v>
      </c>
      <c r="F45" s="46">
        <f>D45+E45</f>
        <v>49</v>
      </c>
      <c r="G45" s="3" t="s">
        <v>168</v>
      </c>
      <c r="H45" s="3" t="s">
        <v>169</v>
      </c>
      <c r="I45" s="33">
        <v>1999</v>
      </c>
      <c r="J45" s="3" t="s">
        <v>170</v>
      </c>
      <c r="Y45" s="3">
        <v>49</v>
      </c>
      <c r="AU45" s="1"/>
      <c r="AV45" s="10"/>
    </row>
    <row r="46" spans="1:46" ht="13.5" customHeight="1">
      <c r="A46" s="2"/>
      <c r="B46" s="8">
        <v>49</v>
      </c>
      <c r="C46" s="8">
        <v>1</v>
      </c>
      <c r="D46" s="45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</f>
        <v>34</v>
      </c>
      <c r="E46" s="45">
        <f>IF(COUNT(K46:AT46)&lt;11,IF(COUNT(K46:AT46)&gt;6,(COUNT(K46:AT46)-7),0)*20,80)</f>
        <v>0</v>
      </c>
      <c r="F46" s="46">
        <f>D46+E46</f>
        <v>34</v>
      </c>
      <c r="G46" s="23" t="s">
        <v>92</v>
      </c>
      <c r="H46" s="23" t="s">
        <v>93</v>
      </c>
      <c r="I46" s="23">
        <v>1998</v>
      </c>
      <c r="J46" s="23" t="s">
        <v>94</v>
      </c>
      <c r="K46" s="23">
        <v>34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32" ht="13.5" customHeight="1">
      <c r="A47" s="2"/>
      <c r="B47" s="9">
        <f>SUM(K47:AU47)</f>
        <v>49</v>
      </c>
      <c r="C47" s="9">
        <f>COUNT(K47:AU47)</f>
        <v>1</v>
      </c>
      <c r="D47" s="45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</f>
        <v>49</v>
      </c>
      <c r="E47" s="45">
        <f>IF(COUNT(K47:AT47)&lt;11,IF(COUNT(K47:AT47)&gt;6,(COUNT(K47:AT47)-7),0)*20,80)</f>
        <v>0</v>
      </c>
      <c r="F47" s="46">
        <f>D47+E47</f>
        <v>49</v>
      </c>
      <c r="G47" s="37" t="s">
        <v>218</v>
      </c>
      <c r="H47" s="37" t="s">
        <v>219</v>
      </c>
      <c r="I47" s="38" t="s">
        <v>143</v>
      </c>
      <c r="J47" s="37" t="s">
        <v>173</v>
      </c>
      <c r="AF47" s="3">
        <v>49</v>
      </c>
    </row>
    <row r="48" spans="1:48" ht="13.5" customHeight="1">
      <c r="A48" s="2"/>
      <c r="B48" s="9">
        <f>SUM(K48:AU48)</f>
        <v>40</v>
      </c>
      <c r="C48" s="9">
        <f>COUNT(K48:AU48)</f>
        <v>1</v>
      </c>
      <c r="D48" s="45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</f>
        <v>40</v>
      </c>
      <c r="E48" s="45">
        <f>IF(COUNT(K48:AT48)&lt;11,IF(COUNT(K48:AT48)&gt;6,(COUNT(K48:AT48)-7),0)*20,80)</f>
        <v>0</v>
      </c>
      <c r="F48" s="46">
        <f>D48+E48</f>
        <v>40</v>
      </c>
      <c r="G48" s="30" t="s">
        <v>233</v>
      </c>
      <c r="H48" s="3" t="s">
        <v>61</v>
      </c>
      <c r="I48" s="39">
        <v>1999</v>
      </c>
      <c r="J48" s="30" t="s">
        <v>224</v>
      </c>
      <c r="AG48" s="8">
        <v>40</v>
      </c>
      <c r="AU48" s="1"/>
      <c r="AV48" s="10"/>
    </row>
    <row r="49" spans="1:15" ht="13.5" customHeight="1">
      <c r="A49" s="2"/>
      <c r="B49" s="8">
        <f>SUM(K49:AU49)</f>
        <v>40</v>
      </c>
      <c r="C49" s="8">
        <f>COUNT(K49:AU49)</f>
        <v>1</v>
      </c>
      <c r="D49" s="45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</f>
        <v>40</v>
      </c>
      <c r="E49" s="45">
        <f>IF(COUNT(K49:AT49)&lt;11,IF(COUNT(K49:AT49)&gt;6,(COUNT(K49:AT49)-7),0)*20,80)</f>
        <v>0</v>
      </c>
      <c r="F49" s="46">
        <f>D49+E49</f>
        <v>40</v>
      </c>
      <c r="G49" s="11" t="s">
        <v>130</v>
      </c>
      <c r="H49" s="11" t="s">
        <v>131</v>
      </c>
      <c r="I49" s="12">
        <v>35796</v>
      </c>
      <c r="J49" s="13" t="s">
        <v>121</v>
      </c>
      <c r="N49" s="10"/>
      <c r="O49" s="2">
        <v>40</v>
      </c>
    </row>
    <row r="50" spans="1:46" ht="13.5" customHeight="1">
      <c r="A50" s="2"/>
      <c r="B50" s="8">
        <f>SUM(K50:AU50)</f>
        <v>38</v>
      </c>
      <c r="C50" s="8">
        <f>COUNT(K50:AU50)</f>
        <v>1</v>
      </c>
      <c r="D50" s="45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</f>
        <v>38</v>
      </c>
      <c r="E50" s="45">
        <f>IF(COUNT(K50:AT50)&lt;11,IF(COUNT(K50:AT50)&gt;6,(COUNT(K50:AT50)-7),0)*20,80)</f>
        <v>0</v>
      </c>
      <c r="F50" s="46">
        <f>D50+E50</f>
        <v>38</v>
      </c>
      <c r="G50" s="23" t="s">
        <v>85</v>
      </c>
      <c r="H50" s="23" t="s">
        <v>86</v>
      </c>
      <c r="I50" s="23">
        <v>1998</v>
      </c>
      <c r="J50" s="23" t="s">
        <v>87</v>
      </c>
      <c r="K50" s="23">
        <v>38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</row>
    <row r="51" spans="1:33" ht="13.5" customHeight="1">
      <c r="A51" s="2"/>
      <c r="B51" s="9">
        <f>SUM(K51:AU51)</f>
        <v>46</v>
      </c>
      <c r="C51" s="9">
        <f>COUNT(K51:AU51)</f>
        <v>1</v>
      </c>
      <c r="D51" s="45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</f>
        <v>46</v>
      </c>
      <c r="E51" s="45">
        <f>IF(COUNT(K51:AT51)&lt;11,IF(COUNT(K51:AT51)&gt;6,(COUNT(K51:AT51)-7),0)*20,80)</f>
        <v>0</v>
      </c>
      <c r="F51" s="46">
        <f>D51+E51</f>
        <v>46</v>
      </c>
      <c r="G51" s="30" t="s">
        <v>242</v>
      </c>
      <c r="H51" s="3" t="s">
        <v>243</v>
      </c>
      <c r="I51" s="39">
        <v>1998</v>
      </c>
      <c r="J51" s="30" t="s">
        <v>244</v>
      </c>
      <c r="AG51" s="3">
        <v>46</v>
      </c>
    </row>
    <row r="52" spans="1:33" ht="13.5" customHeight="1">
      <c r="A52" s="2"/>
      <c r="B52" s="9">
        <f>SUM(K52:AU52)</f>
        <v>36</v>
      </c>
      <c r="C52" s="9">
        <f>COUNT(K52:AU52)</f>
        <v>1</v>
      </c>
      <c r="D52" s="45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</f>
        <v>36</v>
      </c>
      <c r="E52" s="45">
        <f>IF(COUNT(K52:AT52)&lt;11,IF(COUNT(K52:AT52)&gt;6,(COUNT(K52:AT52)-7),0)*20,80)</f>
        <v>0</v>
      </c>
      <c r="F52" s="46">
        <f>D52+E52</f>
        <v>36</v>
      </c>
      <c r="G52" s="30" t="s">
        <v>240</v>
      </c>
      <c r="H52" s="3" t="s">
        <v>241</v>
      </c>
      <c r="I52" s="39">
        <v>1999</v>
      </c>
      <c r="J52" s="30" t="s">
        <v>224</v>
      </c>
      <c r="AG52" s="8">
        <v>36</v>
      </c>
    </row>
    <row r="53" spans="1:25" ht="13.5" customHeight="1">
      <c r="A53" s="2"/>
      <c r="B53" s="9">
        <f>SUM(K53:AU53)</f>
        <v>47</v>
      </c>
      <c r="C53" s="9">
        <f>COUNT(K53:AU53)</f>
        <v>1</v>
      </c>
      <c r="D53" s="45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</f>
        <v>47</v>
      </c>
      <c r="E53" s="45">
        <f>IF(COUNT(K53:AT53)&lt;11,IF(COUNT(K53:AT53)&gt;6,(COUNT(K53:AT53)-7),0)*20,80)</f>
        <v>0</v>
      </c>
      <c r="F53" s="46">
        <f>D53+E53</f>
        <v>47</v>
      </c>
      <c r="G53" s="3" t="s">
        <v>174</v>
      </c>
      <c r="H53" s="3" t="s">
        <v>175</v>
      </c>
      <c r="I53" s="33">
        <v>1999</v>
      </c>
      <c r="J53" s="3" t="s">
        <v>170</v>
      </c>
      <c r="Y53" s="3">
        <v>47</v>
      </c>
    </row>
    <row r="54" spans="1:33" ht="13.5" customHeight="1">
      <c r="A54" s="2"/>
      <c r="B54" s="9">
        <f>SUM(K54:AU54)</f>
        <v>26</v>
      </c>
      <c r="C54" s="8">
        <f>COUNT(K54:AU54)</f>
        <v>1</v>
      </c>
      <c r="D54" s="45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</f>
        <v>26</v>
      </c>
      <c r="E54" s="45">
        <f>IF(COUNT(K54:AT54)&lt;11,IF(COUNT(K54:AT54)&gt;6,(COUNT(K54:AT54)-7),0)*20,80)</f>
        <v>0</v>
      </c>
      <c r="F54" s="46">
        <f>D54+E54</f>
        <v>26</v>
      </c>
      <c r="G54" s="30" t="s">
        <v>174</v>
      </c>
      <c r="H54" s="3" t="s">
        <v>254</v>
      </c>
      <c r="I54" s="39">
        <v>1999</v>
      </c>
      <c r="J54" s="30" t="s">
        <v>253</v>
      </c>
      <c r="AG54" s="3">
        <v>26</v>
      </c>
    </row>
    <row r="55" spans="1:21" ht="13.5" customHeight="1">
      <c r="A55" s="2"/>
      <c r="B55" s="9">
        <f>SUM(K55:AU55)</f>
        <v>42</v>
      </c>
      <c r="C55" s="9">
        <f>COUNT(K55:AU55)</f>
        <v>1</v>
      </c>
      <c r="D55" s="45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</f>
        <v>42</v>
      </c>
      <c r="E55" s="45">
        <f>IF(COUNT(K55:AT55)&lt;11,IF(COUNT(K55:AT55)&gt;6,(COUNT(K55:AT55)-7),0)*20,80)</f>
        <v>0</v>
      </c>
      <c r="F55" s="46">
        <f>D55+E55</f>
        <v>42</v>
      </c>
      <c r="G55" s="30" t="s">
        <v>203</v>
      </c>
      <c r="H55" s="30" t="s">
        <v>204</v>
      </c>
      <c r="I55" s="30">
        <v>1999</v>
      </c>
      <c r="J55" s="30" t="s">
        <v>205</v>
      </c>
      <c r="U55" s="3">
        <v>42</v>
      </c>
    </row>
    <row r="56" spans="1:30" ht="13.5" customHeight="1">
      <c r="A56" s="2"/>
      <c r="B56" s="9">
        <f>SUM(K56:AU56)</f>
        <v>47</v>
      </c>
      <c r="C56" s="9">
        <f>COUNT(K56:AU56)</f>
        <v>1</v>
      </c>
      <c r="D56" s="45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</f>
        <v>47</v>
      </c>
      <c r="E56" s="45">
        <f>IF(COUNT(K56:AT56)&lt;11,IF(COUNT(K56:AT56)&gt;6,(COUNT(K56:AT56)-7),0)*20,80)</f>
        <v>0</v>
      </c>
      <c r="F56" s="46">
        <f>D56+E56</f>
        <v>47</v>
      </c>
      <c r="G56" s="35" t="s">
        <v>212</v>
      </c>
      <c r="H56" s="35" t="s">
        <v>147</v>
      </c>
      <c r="I56" s="3">
        <v>1998</v>
      </c>
      <c r="J56" s="35" t="s">
        <v>213</v>
      </c>
      <c r="AD56" s="3">
        <v>47</v>
      </c>
    </row>
    <row r="57" spans="1:25" ht="13.5" customHeight="1">
      <c r="A57" s="2"/>
      <c r="B57" s="9">
        <f>SUM(K57:AU57)</f>
        <v>50</v>
      </c>
      <c r="C57" s="9">
        <f>COUNT(K57:AU57)</f>
        <v>1</v>
      </c>
      <c r="D57" s="45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</f>
        <v>50</v>
      </c>
      <c r="E57" s="45">
        <f>IF(COUNT(K57:AT57)&lt;11,IF(COUNT(K57:AT57)&gt;6,(COUNT(K57:AT57)-7),0)*20,80)</f>
        <v>0</v>
      </c>
      <c r="F57" s="46">
        <f>D57+E57</f>
        <v>50</v>
      </c>
      <c r="G57" s="3" t="s">
        <v>165</v>
      </c>
      <c r="H57" s="3" t="s">
        <v>166</v>
      </c>
      <c r="I57" s="33">
        <v>1999</v>
      </c>
      <c r="J57" s="3" t="s">
        <v>167</v>
      </c>
      <c r="Y57" s="8">
        <v>50</v>
      </c>
    </row>
    <row r="58" spans="1:17" ht="13.5" customHeight="1">
      <c r="A58" s="2"/>
      <c r="B58" s="8">
        <f>SUM(K58:AU58)</f>
        <v>40</v>
      </c>
      <c r="C58" s="8">
        <f>COUNT(K58:AU58)</f>
        <v>1</v>
      </c>
      <c r="D58" s="45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</f>
        <v>40</v>
      </c>
      <c r="E58" s="45">
        <f>IF(COUNT(K58:AT58)&lt;11,IF(COUNT(K58:AT58)&gt;6,(COUNT(K58:AT58)-7),0)*20,80)</f>
        <v>0</v>
      </c>
      <c r="F58" s="46">
        <f>D58+E58</f>
        <v>40</v>
      </c>
      <c r="G58" s="3" t="s">
        <v>142</v>
      </c>
      <c r="H58" s="30" t="s">
        <v>93</v>
      </c>
      <c r="I58" s="30">
        <v>1998</v>
      </c>
      <c r="J58" s="30" t="s">
        <v>13</v>
      </c>
      <c r="Q58" s="2">
        <v>40</v>
      </c>
    </row>
    <row r="59" spans="1:46" ht="13.5" customHeight="1">
      <c r="A59" s="2"/>
      <c r="B59" s="9">
        <f>SUM(K59:AU59)</f>
        <v>46</v>
      </c>
      <c r="C59" s="9">
        <f>COUNT(K59:AU59)</f>
        <v>1</v>
      </c>
      <c r="D59" s="45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</f>
        <v>46</v>
      </c>
      <c r="E59" s="45">
        <f>IF(COUNT(K59:AT59)&lt;11,IF(COUNT(K59:AT59)&gt;6,(COUNT(K59:AT59)-7),0)*20,80)</f>
        <v>0</v>
      </c>
      <c r="F59" s="46">
        <f>D59+E59</f>
        <v>46</v>
      </c>
      <c r="G59" s="23" t="s">
        <v>67</v>
      </c>
      <c r="H59" s="23" t="s">
        <v>68</v>
      </c>
      <c r="I59" s="23">
        <v>1999</v>
      </c>
      <c r="J59" s="23" t="s">
        <v>69</v>
      </c>
      <c r="K59" s="23">
        <v>46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3.5" customHeight="1">
      <c r="A60" s="2"/>
      <c r="B60" s="8">
        <f>SUM(K60:AU60)</f>
        <v>50</v>
      </c>
      <c r="C60" s="8">
        <f>COUNT(K60:AU60)</f>
        <v>1</v>
      </c>
      <c r="D60" s="45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</f>
        <v>50</v>
      </c>
      <c r="E60" s="45">
        <f>IF(COUNT(K60:AT60)&lt;11,IF(COUNT(K60:AT60)&gt;6,(COUNT(K60:AT60)-7),0)*20,80)</f>
        <v>0</v>
      </c>
      <c r="F60" s="46">
        <f>D60+E60</f>
        <v>50</v>
      </c>
      <c r="G60" s="23" t="s">
        <v>40</v>
      </c>
      <c r="H60" s="23" t="s">
        <v>63</v>
      </c>
      <c r="I60" s="23">
        <v>1998</v>
      </c>
      <c r="J60" s="23" t="s">
        <v>108</v>
      </c>
      <c r="K60" s="23">
        <v>50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</row>
    <row r="61" spans="1:46" ht="13.5" customHeight="1">
      <c r="A61" s="2"/>
      <c r="B61" s="9">
        <f>SUM(K61:AU61)</f>
        <v>28</v>
      </c>
      <c r="C61" s="8">
        <f>COUNT(K61:AU61)</f>
        <v>1</v>
      </c>
      <c r="D61" s="45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</f>
        <v>28</v>
      </c>
      <c r="E61" s="45">
        <f>IF(COUNT(K61:AT61)&lt;11,IF(COUNT(K61:AT61)&gt;6,(COUNT(K61:AT61)-7),0)*20,80)</f>
        <v>0</v>
      </c>
      <c r="F61" s="46">
        <f>D61+E61</f>
        <v>28</v>
      </c>
      <c r="G61" s="23" t="s">
        <v>104</v>
      </c>
      <c r="H61" s="23" t="s">
        <v>66</v>
      </c>
      <c r="I61" s="23">
        <v>1998</v>
      </c>
      <c r="J61" s="23" t="s">
        <v>79</v>
      </c>
      <c r="K61" s="23">
        <v>28</v>
      </c>
      <c r="L61" s="2"/>
      <c r="M61" s="2"/>
      <c r="N61" s="2"/>
      <c r="O61" s="2"/>
      <c r="P61" s="2"/>
      <c r="Q61" s="2"/>
      <c r="R61" s="2"/>
      <c r="S61" s="2"/>
      <c r="T61" s="14"/>
      <c r="U61" s="2"/>
      <c r="V61" s="2"/>
      <c r="W61" s="2"/>
      <c r="X61" s="2"/>
      <c r="Y61" s="14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15" ht="13.5" customHeight="1">
      <c r="A62" s="2"/>
      <c r="B62" s="8">
        <f>SUM(K62:AU62)</f>
        <v>42</v>
      </c>
      <c r="C62" s="8">
        <f>COUNT(K62:AU62)</f>
        <v>1</v>
      </c>
      <c r="D62" s="45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</f>
        <v>42</v>
      </c>
      <c r="E62" s="45">
        <f>IF(COUNT(K62:AT62)&lt;11,IF(COUNT(K62:AT62)&gt;6,(COUNT(K62:AT62)-7),0)*20,80)</f>
        <v>0</v>
      </c>
      <c r="F62" s="46">
        <f>D62+E62</f>
        <v>42</v>
      </c>
      <c r="G62" s="11" t="s">
        <v>126</v>
      </c>
      <c r="H62" s="11" t="s">
        <v>127</v>
      </c>
      <c r="I62" s="12">
        <v>36161</v>
      </c>
      <c r="J62" s="13" t="s">
        <v>121</v>
      </c>
      <c r="O62" s="2">
        <v>42</v>
      </c>
    </row>
    <row r="63" spans="1:46" ht="13.5" customHeight="1">
      <c r="A63" s="2"/>
      <c r="B63" s="8">
        <f>SUM(K63:AU63)</f>
        <v>36</v>
      </c>
      <c r="C63" s="8">
        <f>COUNT(K63:AU63)</f>
        <v>1</v>
      </c>
      <c r="D63" s="45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</f>
        <v>36</v>
      </c>
      <c r="E63" s="45">
        <f>IF(COUNT(K63:AT63)&lt;11,IF(COUNT(K63:AT63)&gt;6,(COUNT(K63:AT63)-7),0)*20,80)</f>
        <v>0</v>
      </c>
      <c r="F63" s="46">
        <f>D63+E63</f>
        <v>36</v>
      </c>
      <c r="G63" s="23" t="s">
        <v>89</v>
      </c>
      <c r="H63" s="23" t="s">
        <v>44</v>
      </c>
      <c r="I63" s="23">
        <v>1998</v>
      </c>
      <c r="J63" s="23" t="s">
        <v>79</v>
      </c>
      <c r="K63" s="23">
        <v>36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</row>
    <row r="64" spans="1:39" ht="13.5" customHeight="1">
      <c r="A64" s="2"/>
      <c r="B64" s="9">
        <f>SUM(K64:AU64)</f>
        <v>49</v>
      </c>
      <c r="C64" s="8">
        <f>COUNT(K64:AU64)</f>
        <v>1</v>
      </c>
      <c r="D64" s="45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</f>
        <v>49</v>
      </c>
      <c r="E64" s="45">
        <f>IF(COUNT(K64:AT64)&lt;11,IF(COUNT(K64:AT64)&gt;6,(COUNT(K64:AT64)-7),0)*20,80)</f>
        <v>0</v>
      </c>
      <c r="F64" s="46">
        <f>D64+E64</f>
        <v>49</v>
      </c>
      <c r="G64" s="35" t="s">
        <v>269</v>
      </c>
      <c r="H64" s="35" t="s">
        <v>270</v>
      </c>
      <c r="I64" s="3">
        <v>1998</v>
      </c>
      <c r="J64" s="35" t="s">
        <v>173</v>
      </c>
      <c r="AM64" s="3">
        <v>49</v>
      </c>
    </row>
    <row r="65" spans="1:37" ht="13.5" customHeight="1">
      <c r="A65" s="2"/>
      <c r="B65" s="9">
        <f>SUM(K65:AU65)</f>
        <v>47</v>
      </c>
      <c r="C65" s="8">
        <f>COUNT(K65:AU65)</f>
        <v>1</v>
      </c>
      <c r="D65" s="45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</f>
        <v>47</v>
      </c>
      <c r="E65" s="45">
        <f>IF(COUNT(K65:AT65)&lt;11,IF(COUNT(K65:AT65)&gt;6,(COUNT(K65:AT65)-7),0)*20,80)</f>
        <v>0</v>
      </c>
      <c r="F65" s="46">
        <f>D65+E65</f>
        <v>47</v>
      </c>
      <c r="G65" s="43" t="s">
        <v>268</v>
      </c>
      <c r="H65" s="3" t="s">
        <v>260</v>
      </c>
      <c r="I65" s="44" t="s">
        <v>259</v>
      </c>
      <c r="J65" s="42" t="s">
        <v>261</v>
      </c>
      <c r="AK65" s="3">
        <v>47</v>
      </c>
    </row>
    <row r="66" spans="1:21" ht="13.5" customHeight="1">
      <c r="A66" s="2"/>
      <c r="B66" s="9">
        <f>SUM(K66:AU66)</f>
        <v>41</v>
      </c>
      <c r="C66" s="9">
        <f>COUNT(K66:AU66)</f>
        <v>1</v>
      </c>
      <c r="D66" s="45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</f>
        <v>41</v>
      </c>
      <c r="E66" s="45">
        <f>IF(COUNT(K66:AT66)&lt;11,IF(COUNT(K66:AT66)&gt;6,(COUNT(K66:AT66)-7),0)*20,80)</f>
        <v>0</v>
      </c>
      <c r="F66" s="46">
        <f>D66+E66</f>
        <v>41</v>
      </c>
      <c r="G66" s="30" t="s">
        <v>206</v>
      </c>
      <c r="H66" s="30" t="s">
        <v>207</v>
      </c>
      <c r="I66" s="30">
        <v>1998</v>
      </c>
      <c r="J66" s="30" t="s">
        <v>208</v>
      </c>
      <c r="U66" s="3">
        <v>41</v>
      </c>
    </row>
    <row r="67" spans="1:46" ht="13.5" customHeight="1">
      <c r="A67" s="2"/>
      <c r="B67" s="8">
        <f>SUM(K67:AU67)</f>
        <v>30</v>
      </c>
      <c r="C67" s="8">
        <f>COUNT(K67:AU67)</f>
        <v>1</v>
      </c>
      <c r="D67" s="45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</f>
        <v>30</v>
      </c>
      <c r="E67" s="45">
        <f>IF(COUNT(K67:AT67)&lt;11,IF(COUNT(K67:AT67)&gt;6,(COUNT(K67:AT67)-7),0)*20,80)</f>
        <v>0</v>
      </c>
      <c r="F67" s="46">
        <f>D67+E67</f>
        <v>30</v>
      </c>
      <c r="G67" s="23" t="s">
        <v>101</v>
      </c>
      <c r="H67" s="23" t="s">
        <v>42</v>
      </c>
      <c r="I67" s="23">
        <v>1998</v>
      </c>
      <c r="J67" s="23" t="s">
        <v>79</v>
      </c>
      <c r="K67" s="23">
        <v>30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</row>
    <row r="68" spans="1:46" ht="13.5" customHeight="1">
      <c r="A68" s="2"/>
      <c r="B68" s="8">
        <f>SUM(K68:AU68)</f>
        <v>31</v>
      </c>
      <c r="C68" s="8">
        <f>COUNT(K68:AU68)</f>
        <v>1</v>
      </c>
      <c r="D68" s="45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</f>
        <v>31</v>
      </c>
      <c r="E68" s="45">
        <f>IF(COUNT(K68:AT68)&lt;11,IF(COUNT(K68:AT68)&gt;6,(COUNT(K68:AT68)-7),0)*20,80)</f>
        <v>0</v>
      </c>
      <c r="F68" s="46">
        <f>D68+E68</f>
        <v>31</v>
      </c>
      <c r="G68" s="23" t="s">
        <v>99</v>
      </c>
      <c r="H68" s="23" t="s">
        <v>100</v>
      </c>
      <c r="I68" s="23">
        <v>1999</v>
      </c>
      <c r="J68" s="23" t="s">
        <v>87</v>
      </c>
      <c r="K68" s="23">
        <v>31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</row>
    <row r="69" spans="1:15" ht="13.5" customHeight="1">
      <c r="A69" s="2"/>
      <c r="B69" s="8">
        <f>SUM(K69:AU69)</f>
        <v>43</v>
      </c>
      <c r="C69" s="8">
        <f>COUNT(K69:AU69)</f>
        <v>1</v>
      </c>
      <c r="D69" s="45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</f>
        <v>43</v>
      </c>
      <c r="E69" s="45">
        <f>IF(COUNT(K69:AT69)&lt;11,IF(COUNT(K69:AT69)&gt;6,(COUNT(K69:AT69)-7),0)*20,80)</f>
        <v>0</v>
      </c>
      <c r="F69" s="46">
        <f>D69+E69</f>
        <v>43</v>
      </c>
      <c r="G69" s="11" t="s">
        <v>125</v>
      </c>
      <c r="H69" s="11" t="s">
        <v>110</v>
      </c>
      <c r="I69" s="12">
        <v>36161</v>
      </c>
      <c r="J69" s="13" t="s">
        <v>121</v>
      </c>
      <c r="N69" s="10"/>
      <c r="O69" s="3">
        <v>43</v>
      </c>
    </row>
    <row r="70" spans="1:46" ht="13.5" customHeight="1">
      <c r="A70" s="2"/>
      <c r="B70" s="8">
        <f>SUM(K70:AU70)</f>
        <v>33</v>
      </c>
      <c r="C70" s="8">
        <f>COUNT(K70:AU70)</f>
        <v>1</v>
      </c>
      <c r="D70" s="45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</f>
        <v>33</v>
      </c>
      <c r="E70" s="45">
        <f>IF(COUNT(K70:AT70)&lt;11,IF(COUNT(K70:AT70)&gt;6,(COUNT(K70:AT70)-7),0)*20,80)</f>
        <v>0</v>
      </c>
      <c r="F70" s="46">
        <f>D70+E70</f>
        <v>33</v>
      </c>
      <c r="G70" s="23" t="s">
        <v>95</v>
      </c>
      <c r="H70" s="23" t="s">
        <v>96</v>
      </c>
      <c r="I70" s="23">
        <v>1998</v>
      </c>
      <c r="J70" s="23" t="s">
        <v>75</v>
      </c>
      <c r="K70" s="23">
        <v>33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</row>
    <row r="71" spans="1:44" ht="13.5" customHeight="1">
      <c r="A71" s="2"/>
      <c r="B71" s="9">
        <f>SUM(K71:AU71)</f>
        <v>45</v>
      </c>
      <c r="C71" s="8">
        <f>COUNT(K71:AU71)</f>
        <v>1</v>
      </c>
      <c r="D71" s="45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</f>
        <v>45</v>
      </c>
      <c r="E71" s="45">
        <f>IF(COUNT(K71:AT71)&lt;11,IF(COUNT(K71:AT71)&gt;6,(COUNT(K71:AT71)-7),0)*20,80)</f>
        <v>0</v>
      </c>
      <c r="F71" s="46">
        <f>D71+E71</f>
        <v>45</v>
      </c>
      <c r="G71" s="3" t="s">
        <v>271</v>
      </c>
      <c r="H71" s="3" t="s">
        <v>272</v>
      </c>
      <c r="I71" s="3" t="s">
        <v>273</v>
      </c>
      <c r="J71" s="30"/>
      <c r="AR71" s="3">
        <v>45</v>
      </c>
    </row>
    <row r="72" spans="1:46" ht="13.5" customHeight="1">
      <c r="A72" s="2"/>
      <c r="B72" s="8">
        <f>SUM(K72:AU72)</f>
        <v>48</v>
      </c>
      <c r="C72" s="8">
        <f>COUNT(K72:AU72)</f>
        <v>1</v>
      </c>
      <c r="D72" s="45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</f>
        <v>48</v>
      </c>
      <c r="E72" s="45">
        <f>IF(COUNT(K72:AT72)&lt;11,IF(COUNT(K72:AT72)&gt;6,(COUNT(K72:AT72)-7),0)*20,80)</f>
        <v>0</v>
      </c>
      <c r="F72" s="46">
        <f>D72+E72</f>
        <v>48</v>
      </c>
      <c r="G72" s="23" t="s">
        <v>64</v>
      </c>
      <c r="H72" s="23" t="s">
        <v>65</v>
      </c>
      <c r="I72" s="23">
        <v>1999</v>
      </c>
      <c r="J72" s="23" t="s">
        <v>62</v>
      </c>
      <c r="K72" s="23">
        <v>48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</row>
    <row r="73" spans="1:46" ht="13.5" customHeight="1">
      <c r="A73" s="2"/>
      <c r="B73" s="9">
        <f>SUM(K73:AU73)</f>
        <v>40</v>
      </c>
      <c r="C73" s="9">
        <f>COUNT(K73:AU73)</f>
        <v>1</v>
      </c>
      <c r="D73" s="45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</f>
        <v>40</v>
      </c>
      <c r="E73" s="45">
        <f>IF(COUNT(K73:AT73)&lt;11,IF(COUNT(K73:AT73)&gt;6,(COUNT(K73:AT73)-7),0)*20,80)</f>
        <v>0</v>
      </c>
      <c r="F73" s="46">
        <f>D73+E73</f>
        <v>40</v>
      </c>
      <c r="G73" s="23" t="s">
        <v>82</v>
      </c>
      <c r="H73" s="23" t="s">
        <v>41</v>
      </c>
      <c r="I73" s="23">
        <v>1999</v>
      </c>
      <c r="J73" s="23" t="s">
        <v>79</v>
      </c>
      <c r="K73" s="23">
        <v>40</v>
      </c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</row>
    <row r="74" spans="1:21" ht="13.5" customHeight="1">
      <c r="A74" s="2"/>
      <c r="B74" s="9">
        <f>SUM(K74:AU74)</f>
        <v>47</v>
      </c>
      <c r="C74" s="9">
        <f>COUNT(K74:AU74)</f>
        <v>1</v>
      </c>
      <c r="D74" s="45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</f>
        <v>47</v>
      </c>
      <c r="E74" s="45">
        <f>IF(COUNT(K74:AT74)&lt;11,IF(COUNT(K74:AT74)&gt;6,(COUNT(K74:AT74)-7),0)*20,80)</f>
        <v>0</v>
      </c>
      <c r="F74" s="46">
        <f>D74+E74</f>
        <v>47</v>
      </c>
      <c r="G74" s="30" t="s">
        <v>191</v>
      </c>
      <c r="H74" s="30" t="s">
        <v>192</v>
      </c>
      <c r="I74" s="30">
        <v>1999</v>
      </c>
      <c r="J74" s="30" t="s">
        <v>193</v>
      </c>
      <c r="U74" s="3">
        <v>47</v>
      </c>
    </row>
    <row r="75" spans="1:28" ht="13.5" customHeight="1">
      <c r="A75" s="2"/>
      <c r="B75" s="9">
        <f>SUM(K75:AU75)</f>
        <v>49</v>
      </c>
      <c r="C75" s="9">
        <f>COUNT(K75:AU75)</f>
        <v>1</v>
      </c>
      <c r="D75" s="45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</f>
        <v>49</v>
      </c>
      <c r="E75" s="45">
        <f>IF(COUNT(K75:AT75)&lt;11,IF(COUNT(K75:AT75)&gt;6,(COUNT(K75:AT75)-7),0)*20,80)</f>
        <v>0</v>
      </c>
      <c r="F75" s="46">
        <f>D75+E75</f>
        <v>49</v>
      </c>
      <c r="G75" s="3" t="s">
        <v>181</v>
      </c>
      <c r="H75" s="30" t="s">
        <v>182</v>
      </c>
      <c r="I75" s="30">
        <v>1999</v>
      </c>
      <c r="J75" s="30" t="s">
        <v>183</v>
      </c>
      <c r="AB75" s="3">
        <v>49</v>
      </c>
    </row>
    <row r="76" spans="1:46" ht="13.5" customHeight="1">
      <c r="A76" s="2"/>
      <c r="B76" s="9">
        <f>SUM(K76:AU76)</f>
        <v>44</v>
      </c>
      <c r="C76" s="9">
        <f>COUNT(K76:AU76)</f>
        <v>1</v>
      </c>
      <c r="D76" s="45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</f>
        <v>44</v>
      </c>
      <c r="E76" s="45">
        <f>IF(COUNT(K76:AT76)&lt;11,IF(COUNT(K76:AT76)&gt;6,(COUNT(K76:AT76)-7),0)*20,80)</f>
        <v>0</v>
      </c>
      <c r="F76" s="46">
        <f>D76+E76</f>
        <v>44</v>
      </c>
      <c r="G76" s="23" t="s">
        <v>73</v>
      </c>
      <c r="H76" s="23" t="s">
        <v>74</v>
      </c>
      <c r="I76" s="23">
        <v>1999</v>
      </c>
      <c r="J76" s="23" t="s">
        <v>75</v>
      </c>
      <c r="K76" s="23">
        <v>44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33" ht="13.5" customHeight="1">
      <c r="A77" s="2"/>
      <c r="B77" s="9">
        <f>SUM(K77:AU77)</f>
        <v>38</v>
      </c>
      <c r="C77" s="9">
        <f>COUNT(K77:AU77)</f>
        <v>1</v>
      </c>
      <c r="D77" s="45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</f>
        <v>38</v>
      </c>
      <c r="E77" s="45">
        <f>IF(COUNT(K77:AT77)&lt;11,IF(COUNT(K77:AT77)&gt;6,(COUNT(K77:AT77)-7),0)*20,80)</f>
        <v>0</v>
      </c>
      <c r="F77" s="46">
        <f>D77+E77</f>
        <v>38</v>
      </c>
      <c r="G77" s="30" t="s">
        <v>236</v>
      </c>
      <c r="H77" s="3" t="s">
        <v>237</v>
      </c>
      <c r="I77" s="39">
        <v>1999</v>
      </c>
      <c r="J77" s="30" t="s">
        <v>224</v>
      </c>
      <c r="AG77" s="8">
        <v>38</v>
      </c>
    </row>
    <row r="78" spans="1:33" ht="13.5" customHeight="1">
      <c r="A78" s="2"/>
      <c r="B78" s="9">
        <f>SUM(K78:AU78)</f>
        <v>41</v>
      </c>
      <c r="C78" s="9">
        <f>COUNT(K78:AU78)</f>
        <v>1</v>
      </c>
      <c r="D78" s="45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</f>
        <v>41</v>
      </c>
      <c r="E78" s="45">
        <f>IF(COUNT(K78:AT78)&lt;11,IF(COUNT(K78:AT78)&gt;6,(COUNT(K78:AT78)-7),0)*20,80)</f>
        <v>0</v>
      </c>
      <c r="F78" s="46">
        <f>D78+E78</f>
        <v>41</v>
      </c>
      <c r="G78" s="30" t="s">
        <v>232</v>
      </c>
      <c r="H78" s="3" t="s">
        <v>51</v>
      </c>
      <c r="I78" s="39">
        <v>1998</v>
      </c>
      <c r="J78" s="30" t="s">
        <v>224</v>
      </c>
      <c r="AG78" s="8">
        <v>41</v>
      </c>
    </row>
    <row r="79" spans="1:21" ht="13.5" customHeight="1">
      <c r="A79" s="2"/>
      <c r="B79" s="9">
        <f>SUM(K79:AU79)</f>
        <v>40</v>
      </c>
      <c r="C79" s="9">
        <f>COUNT(K79:AU79)</f>
        <v>1</v>
      </c>
      <c r="D79" s="45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</f>
        <v>40</v>
      </c>
      <c r="E79" s="45">
        <f>IF(COUNT(K79:AT79)&lt;11,IF(COUNT(K79:AT79)&gt;6,(COUNT(K79:AT79)-7),0)*20,80)</f>
        <v>0</v>
      </c>
      <c r="F79" s="46">
        <f>D79+E79</f>
        <v>40</v>
      </c>
      <c r="G79" s="30" t="s">
        <v>209</v>
      </c>
      <c r="H79" s="30" t="s">
        <v>210</v>
      </c>
      <c r="I79" s="30">
        <v>1999</v>
      </c>
      <c r="J79" s="30" t="s">
        <v>211</v>
      </c>
      <c r="U79" s="3">
        <v>40</v>
      </c>
    </row>
    <row r="80" spans="1:24" ht="13.5" customHeight="1">
      <c r="A80" s="2"/>
      <c r="B80" s="9">
        <f>SUM(K80:AU80)</f>
        <v>47</v>
      </c>
      <c r="C80" s="9">
        <f>COUNT(K80:AU80)</f>
        <v>1</v>
      </c>
      <c r="D80" s="45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</f>
        <v>47</v>
      </c>
      <c r="E80" s="45">
        <f>IF(COUNT(K80:AT80)&lt;11,IF(COUNT(K80:AT80)&gt;6,(COUNT(K80:AT80)-7),0)*20,80)</f>
        <v>0</v>
      </c>
      <c r="F80" s="46">
        <f>D80+E80</f>
        <v>47</v>
      </c>
      <c r="G80" s="3" t="s">
        <v>161</v>
      </c>
      <c r="H80" s="3" t="s">
        <v>162</v>
      </c>
      <c r="I80" s="3">
        <v>1999</v>
      </c>
      <c r="J80" s="3" t="s">
        <v>163</v>
      </c>
      <c r="X80" s="3">
        <v>47</v>
      </c>
    </row>
    <row r="81" spans="1:20" ht="13.5" customHeight="1">
      <c r="A81" s="2"/>
      <c r="B81" s="8">
        <f>SUM(K81:AU81)</f>
        <v>48</v>
      </c>
      <c r="C81" s="8">
        <f>COUNT(K81:AU81)</f>
        <v>1</v>
      </c>
      <c r="D81" s="45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</f>
        <v>48</v>
      </c>
      <c r="E81" s="45">
        <f>IF(COUNT(K81:AT81)&lt;11,IF(COUNT(K81:AT81)&gt;6,(COUNT(K81:AT81)-7),0)*20,80)</f>
        <v>0</v>
      </c>
      <c r="F81" s="46">
        <f>D81+E81</f>
        <v>48</v>
      </c>
      <c r="G81" s="3" t="s">
        <v>157</v>
      </c>
      <c r="H81" s="3" t="s">
        <v>98</v>
      </c>
      <c r="I81" s="3">
        <v>1999</v>
      </c>
      <c r="J81" s="3" t="s">
        <v>158</v>
      </c>
      <c r="T81" s="3">
        <v>48</v>
      </c>
    </row>
    <row r="82" spans="1:16" ht="13.5" customHeight="1">
      <c r="A82" s="2"/>
      <c r="B82" s="8">
        <f>SUM(K82:AU82)</f>
        <v>48</v>
      </c>
      <c r="C82" s="8">
        <f>COUNT(K82:AU82)</f>
        <v>1</v>
      </c>
      <c r="D82" s="45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</f>
        <v>48</v>
      </c>
      <c r="E82" s="45">
        <f>IF(COUNT(K82:AT82)&lt;11,IF(COUNT(K82:AT82)&gt;6,(COUNT(K82:AT82)-7),0)*20,80)</f>
        <v>0</v>
      </c>
      <c r="F82" s="46">
        <f>D82+E82</f>
        <v>48</v>
      </c>
      <c r="G82" s="29" t="s">
        <v>132</v>
      </c>
      <c r="H82" s="29" t="s">
        <v>133</v>
      </c>
      <c r="I82" s="29">
        <v>1998</v>
      </c>
      <c r="J82" s="29" t="s">
        <v>134</v>
      </c>
      <c r="P82" s="3">
        <v>48</v>
      </c>
    </row>
    <row r="83" spans="1:46" ht="13.5" customHeight="1">
      <c r="A83" s="2"/>
      <c r="B83" s="8">
        <f>SUM(K83:AU83)</f>
        <v>45</v>
      </c>
      <c r="C83" s="8">
        <f>COUNT(K83:AU83)</f>
        <v>1</v>
      </c>
      <c r="D83" s="45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</f>
        <v>45</v>
      </c>
      <c r="E83" s="45">
        <f>IF(COUNT(K83:AT83)&lt;11,IF(COUNT(K83:AT83)&gt;6,(COUNT(K83:AT83)-7),0)*20,80)</f>
        <v>0</v>
      </c>
      <c r="F83" s="46">
        <f>D83+E83</f>
        <v>45</v>
      </c>
      <c r="G83" s="23" t="s">
        <v>70</v>
      </c>
      <c r="H83" s="23" t="s">
        <v>71</v>
      </c>
      <c r="I83" s="23">
        <v>1998</v>
      </c>
      <c r="J83" s="23" t="s">
        <v>72</v>
      </c>
      <c r="K83" s="23">
        <v>45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</row>
    <row r="84" spans="1:46" ht="13.5" customHeight="1">
      <c r="A84" s="2"/>
      <c r="B84" s="9">
        <f>SUM(K84:AU84)</f>
        <v>27</v>
      </c>
      <c r="C84" s="8">
        <f>COUNT(K84:AU84)</f>
        <v>1</v>
      </c>
      <c r="D84" s="45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</f>
        <v>27</v>
      </c>
      <c r="E84" s="45">
        <f>IF(COUNT(K84:AT84)&lt;11,IF(COUNT(K84:AT84)&gt;6,(COUNT(K84:AT84)-7),0)*20,80)</f>
        <v>0</v>
      </c>
      <c r="F84" s="46">
        <f>D84+E84</f>
        <v>27</v>
      </c>
      <c r="G84" s="23" t="s">
        <v>105</v>
      </c>
      <c r="H84" s="23" t="s">
        <v>106</v>
      </c>
      <c r="I84" s="23">
        <v>1999</v>
      </c>
      <c r="J84" s="23"/>
      <c r="K84" s="23">
        <v>27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</row>
    <row r="85" spans="1:44" ht="13.5" customHeight="1">
      <c r="A85" s="2"/>
      <c r="B85" s="9">
        <f>SUM(K85:AU85)</f>
        <v>50</v>
      </c>
      <c r="C85" s="8">
        <f>COUNT(K85:AU85)</f>
        <v>1</v>
      </c>
      <c r="D85" s="45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</f>
        <v>50</v>
      </c>
      <c r="E85" s="45">
        <f>IF(COUNT(K85:AT85)&lt;11,IF(COUNT(K85:AT85)&gt;6,(COUNT(K85:AT85)-7),0)*20,80)</f>
        <v>0</v>
      </c>
      <c r="F85" s="46">
        <f>D85+E85</f>
        <v>50</v>
      </c>
      <c r="G85" s="47" t="s">
        <v>275</v>
      </c>
      <c r="H85" s="3" t="s">
        <v>276</v>
      </c>
      <c r="I85" s="48" t="s">
        <v>277</v>
      </c>
      <c r="J85" s="47"/>
      <c r="AR85" s="3">
        <v>50</v>
      </c>
    </row>
    <row r="86" spans="1:46" ht="13.5" customHeight="1">
      <c r="A86" s="2"/>
      <c r="B86" s="8">
        <f>SUM(K86:AU86)</f>
        <v>41</v>
      </c>
      <c r="C86" s="8">
        <f>COUNT(K86:AU86)</f>
        <v>1</v>
      </c>
      <c r="D86" s="45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</f>
        <v>41</v>
      </c>
      <c r="E86" s="45">
        <f>IF(COUNT(K86:AT86)&lt;11,IF(COUNT(K86:AT86)&gt;6,(COUNT(K86:AT86)-7),0)*20,80)</f>
        <v>0</v>
      </c>
      <c r="F86" s="46">
        <f>D86+E86</f>
        <v>41</v>
      </c>
      <c r="G86" s="23" t="s">
        <v>80</v>
      </c>
      <c r="H86" s="23" t="s">
        <v>81</v>
      </c>
      <c r="I86" s="23">
        <v>1998</v>
      </c>
      <c r="J86" s="23" t="s">
        <v>79</v>
      </c>
      <c r="K86" s="23">
        <v>41</v>
      </c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</row>
    <row r="87" spans="1:46" ht="13.5" customHeight="1">
      <c r="A87" s="2"/>
      <c r="B87" s="9">
        <f>SUM(K87:AU87)</f>
        <v>37</v>
      </c>
      <c r="C87" s="9">
        <f>COUNT(K87:AU87)</f>
        <v>1</v>
      </c>
      <c r="D87" s="45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</f>
        <v>37</v>
      </c>
      <c r="E87" s="45">
        <f>IF(COUNT(K87:AT87)&lt;11,IF(COUNT(K87:AT87)&gt;6,(COUNT(K87:AT87)-7),0)*20,80)</f>
        <v>0</v>
      </c>
      <c r="F87" s="46">
        <f>D87+E87</f>
        <v>37</v>
      </c>
      <c r="G87" s="23" t="s">
        <v>88</v>
      </c>
      <c r="H87" s="23" t="s">
        <v>43</v>
      </c>
      <c r="I87" s="23">
        <v>1999</v>
      </c>
      <c r="J87" s="23" t="s">
        <v>79</v>
      </c>
      <c r="K87" s="23">
        <v>37</v>
      </c>
      <c r="L87" s="2"/>
      <c r="M87" s="2"/>
      <c r="N87" s="10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33" ht="13.5" customHeight="1">
      <c r="A88" s="2"/>
      <c r="B88" s="9">
        <f>SUM(K88:AU88)</f>
        <v>47</v>
      </c>
      <c r="C88" s="9">
        <f>COUNT(K88:AU88)</f>
        <v>1</v>
      </c>
      <c r="D88" s="45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</f>
        <v>47</v>
      </c>
      <c r="E88" s="45">
        <f>IF(COUNT(K88:AT88)&lt;11,IF(COUNT(K88:AT88)&gt;6,(COUNT(K88:AT88)-7),0)*20,80)</f>
        <v>0</v>
      </c>
      <c r="F88" s="46">
        <f>D88+E88</f>
        <v>47</v>
      </c>
      <c r="G88" s="30" t="s">
        <v>223</v>
      </c>
      <c r="H88" s="3" t="s">
        <v>51</v>
      </c>
      <c r="I88" s="39">
        <v>1999</v>
      </c>
      <c r="J88" s="30" t="s">
        <v>224</v>
      </c>
      <c r="AG88" s="8">
        <v>47</v>
      </c>
    </row>
    <row r="89" spans="1:21" ht="13.5" customHeight="1">
      <c r="A89" s="2"/>
      <c r="B89" s="9">
        <f>SUM(K89:AU89)</f>
        <v>48</v>
      </c>
      <c r="C89" s="9">
        <f>COUNT(K89:AU89)</f>
        <v>1</v>
      </c>
      <c r="D89" s="45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</f>
        <v>48</v>
      </c>
      <c r="E89" s="45">
        <f>IF(COUNT(K89:AT89)&lt;11,IF(COUNT(K89:AT89)&gt;6,(COUNT(K89:AT89)-7),0)*20,80)</f>
        <v>0</v>
      </c>
      <c r="F89" s="46">
        <f>D89+E89</f>
        <v>48</v>
      </c>
      <c r="G89" s="30" t="s">
        <v>188</v>
      </c>
      <c r="H89" s="30" t="s">
        <v>189</v>
      </c>
      <c r="I89" s="30">
        <v>1999</v>
      </c>
      <c r="J89" s="30" t="s">
        <v>190</v>
      </c>
      <c r="U89" s="3">
        <v>48</v>
      </c>
    </row>
    <row r="90" spans="1:46" ht="13.5" customHeight="1">
      <c r="A90" s="2"/>
      <c r="B90" s="9">
        <f>SUM(K90:AU90)</f>
        <v>43</v>
      </c>
      <c r="C90" s="9">
        <f>COUNT(K90:AU90)</f>
        <v>1</v>
      </c>
      <c r="D90" s="45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</f>
        <v>43</v>
      </c>
      <c r="E90" s="45">
        <f>IF(COUNT(K90:AT90)&lt;11,IF(COUNT(K90:AT90)&gt;6,(COUNT(K90:AT90)-7),0)*20,80)</f>
        <v>0</v>
      </c>
      <c r="F90" s="46">
        <f>D90+E90</f>
        <v>43</v>
      </c>
      <c r="G90" s="23" t="s">
        <v>76</v>
      </c>
      <c r="H90" s="23" t="s">
        <v>46</v>
      </c>
      <c r="I90" s="23">
        <v>1999</v>
      </c>
      <c r="J90" s="23"/>
      <c r="K90" s="23">
        <v>43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8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</row>
    <row r="91" spans="1:44" ht="13.5" customHeight="1">
      <c r="A91" s="2"/>
      <c r="B91" s="9">
        <f>SUM(K91:AU91)</f>
        <v>45</v>
      </c>
      <c r="C91" s="8">
        <f>COUNT(K91:AU91)</f>
        <v>1</v>
      </c>
      <c r="D91" s="45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</f>
        <v>45</v>
      </c>
      <c r="E91" s="45">
        <f>IF(COUNT(K91:AT91)&lt;11,IF(COUNT(K91:AT91)&gt;6,(COUNT(K91:AT91)-7),0)*20,80)</f>
        <v>0</v>
      </c>
      <c r="F91" s="46">
        <f>D91+E91</f>
        <v>45</v>
      </c>
      <c r="G91" s="3" t="s">
        <v>274</v>
      </c>
      <c r="H91" s="3" t="s">
        <v>175</v>
      </c>
      <c r="I91" s="3" t="s">
        <v>34</v>
      </c>
      <c r="J91" s="30"/>
      <c r="AR91" s="3">
        <v>45</v>
      </c>
    </row>
    <row r="92" spans="1:21" ht="13.5" customHeight="1">
      <c r="A92" s="2"/>
      <c r="B92" s="9">
        <f>SUM(K92:AU92)</f>
        <v>46</v>
      </c>
      <c r="C92" s="9">
        <f>COUNT(K92:AU92)</f>
        <v>1</v>
      </c>
      <c r="D92" s="45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</f>
        <v>46</v>
      </c>
      <c r="E92" s="45">
        <f>IF(COUNT(K92:AT92)&lt;11,IF(COUNT(K92:AT92)&gt;6,(COUNT(K92:AT92)-7),0)*20,80)</f>
        <v>0</v>
      </c>
      <c r="F92" s="46">
        <f>D92+E92</f>
        <v>46</v>
      </c>
      <c r="G92" s="30" t="s">
        <v>194</v>
      </c>
      <c r="H92" s="30" t="s">
        <v>195</v>
      </c>
      <c r="I92" s="30">
        <v>1999</v>
      </c>
      <c r="J92" s="30" t="s">
        <v>196</v>
      </c>
      <c r="U92" s="3">
        <v>46</v>
      </c>
    </row>
    <row r="93" spans="1:21" ht="13.5" customHeight="1">
      <c r="A93" s="2"/>
      <c r="B93" s="9">
        <f>SUM(K93:AU93)</f>
        <v>44</v>
      </c>
      <c r="C93" s="9">
        <f>COUNT(K93:AU93)</f>
        <v>1</v>
      </c>
      <c r="D93" s="45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</f>
        <v>44</v>
      </c>
      <c r="E93" s="45">
        <f>IF(COUNT(K93:AT93)&lt;11,IF(COUNT(K93:AT93)&gt;6,(COUNT(K93:AT93)-7),0)*20,80)</f>
        <v>0</v>
      </c>
      <c r="F93" s="46">
        <f>D93+E93</f>
        <v>44</v>
      </c>
      <c r="G93" s="30" t="s">
        <v>198</v>
      </c>
      <c r="H93" s="30" t="s">
        <v>199</v>
      </c>
      <c r="I93" s="30">
        <v>1999</v>
      </c>
      <c r="J93" s="30" t="s">
        <v>200</v>
      </c>
      <c r="U93" s="3">
        <v>44</v>
      </c>
    </row>
    <row r="94" spans="1:27" ht="13.5" customHeight="1">
      <c r="A94" s="2"/>
      <c r="B94" s="9">
        <f>SUM(K94:AU94)</f>
        <v>48</v>
      </c>
      <c r="C94" s="9">
        <f>COUNT(K94:AU94)</f>
        <v>1</v>
      </c>
      <c r="D94" s="45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</f>
        <v>48</v>
      </c>
      <c r="E94" s="45">
        <f>IF(COUNT(K94:AT94)&lt;11,IF(COUNT(K94:AT94)&gt;6,(COUNT(K94:AT94)-7),0)*20,80)</f>
        <v>0</v>
      </c>
      <c r="F94" s="46">
        <f>D94+E94</f>
        <v>48</v>
      </c>
      <c r="G94" s="3" t="s">
        <v>176</v>
      </c>
      <c r="H94" s="30" t="s">
        <v>177</v>
      </c>
      <c r="I94" s="30">
        <v>1999</v>
      </c>
      <c r="J94" s="30" t="s">
        <v>178</v>
      </c>
      <c r="AA94" s="3">
        <v>48</v>
      </c>
    </row>
    <row r="95" spans="1:16" ht="13.5" customHeight="1">
      <c r="A95" s="2"/>
      <c r="B95" s="8">
        <f>SUM(K95:AU95)</f>
        <v>47</v>
      </c>
      <c r="C95" s="8">
        <f>COUNT(K95:AU95)</f>
        <v>1</v>
      </c>
      <c r="D95" s="45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</f>
        <v>47</v>
      </c>
      <c r="E95" s="45">
        <f>IF(COUNT(K95:AT95)&lt;11,IF(COUNT(K95:AT95)&gt;6,(COUNT(K95:AT95)-7),0)*20,80)</f>
        <v>0</v>
      </c>
      <c r="F95" s="46">
        <f>D95+E95</f>
        <v>47</v>
      </c>
      <c r="G95" s="29" t="s">
        <v>74</v>
      </c>
      <c r="H95" s="29" t="s">
        <v>135</v>
      </c>
      <c r="I95" s="29">
        <v>1998</v>
      </c>
      <c r="J95" s="29" t="s">
        <v>136</v>
      </c>
      <c r="P95" s="3">
        <v>47</v>
      </c>
    </row>
    <row r="96" spans="1:19" ht="13.5" customHeight="1">
      <c r="A96" s="2"/>
      <c r="B96" s="8">
        <f>SUM(K96:AU96)</f>
        <v>49</v>
      </c>
      <c r="C96" s="8">
        <f>COUNT(K96:AU96)</f>
        <v>1</v>
      </c>
      <c r="D96" s="45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</f>
        <v>49</v>
      </c>
      <c r="E96" s="45">
        <f>IF(COUNT(K96:AT96)&lt;11,IF(COUNT(K96:AT96)&gt;6,(COUNT(K96:AT96)-7),0)*20,80)</f>
        <v>0</v>
      </c>
      <c r="F96" s="46">
        <f>D96+E96</f>
        <v>49</v>
      </c>
      <c r="G96" s="3" t="s">
        <v>149</v>
      </c>
      <c r="H96" s="3" t="s">
        <v>150</v>
      </c>
      <c r="I96" s="3">
        <v>1999</v>
      </c>
      <c r="L96" s="2"/>
      <c r="S96" s="3">
        <v>49</v>
      </c>
    </row>
    <row r="97" spans="1:17" ht="13.5" customHeight="1">
      <c r="A97" s="2"/>
      <c r="B97" s="8">
        <f>SUM(K97:AU97)</f>
        <v>46</v>
      </c>
      <c r="C97" s="8">
        <f>COUNT(K97:AU97)</f>
        <v>1</v>
      </c>
      <c r="D97" s="45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</f>
        <v>46</v>
      </c>
      <c r="E97" s="45">
        <f>IF(COUNT(K97:AT97)&lt;11,IF(COUNT(K97:AT97)&gt;6,(COUNT(K97:AT97)-7),0)*20,80)</f>
        <v>0</v>
      </c>
      <c r="F97" s="46">
        <f>D97+E97</f>
        <v>46</v>
      </c>
      <c r="G97" s="3" t="s">
        <v>140</v>
      </c>
      <c r="H97" s="30" t="s">
        <v>141</v>
      </c>
      <c r="I97" s="30">
        <v>1998</v>
      </c>
      <c r="J97" s="30" t="s">
        <v>115</v>
      </c>
      <c r="Q97" s="2">
        <v>46</v>
      </c>
    </row>
    <row r="98" spans="1:33" ht="13.5" customHeight="1">
      <c r="A98" s="2"/>
      <c r="B98" s="9">
        <f>SUM(K98:AU98)</f>
        <v>42</v>
      </c>
      <c r="C98" s="9">
        <f>COUNT(K98:AU98)</f>
        <v>1</v>
      </c>
      <c r="D98" s="45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</f>
        <v>42</v>
      </c>
      <c r="E98" s="45">
        <f>IF(COUNT(K98:AT98)&lt;11,IF(COUNT(K98:AT98)&gt;6,(COUNT(K98:AT98)-7),0)*20,80)</f>
        <v>0</v>
      </c>
      <c r="F98" s="46">
        <f>D98+E98</f>
        <v>42</v>
      </c>
      <c r="G98" s="30" t="s">
        <v>248</v>
      </c>
      <c r="H98" s="3" t="s">
        <v>249</v>
      </c>
      <c r="I98" s="39">
        <v>1998</v>
      </c>
      <c r="J98" s="30" t="s">
        <v>247</v>
      </c>
      <c r="AG98" s="3">
        <v>42</v>
      </c>
    </row>
    <row r="99" spans="1:46" ht="13.5" customHeight="1">
      <c r="A99" s="2"/>
      <c r="B99" s="9">
        <f>SUM(K99:AU99)</f>
        <v>32</v>
      </c>
      <c r="C99" s="9">
        <f>COUNT(K99:AU99)</f>
        <v>1</v>
      </c>
      <c r="D99" s="45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</f>
        <v>32</v>
      </c>
      <c r="E99" s="45">
        <f>IF(COUNT(K99:AT99)&lt;11,IF(COUNT(K99:AT99)&gt;6,(COUNT(K99:AT99)-7),0)*20,80)</f>
        <v>0</v>
      </c>
      <c r="F99" s="46">
        <f>D99+E99</f>
        <v>32</v>
      </c>
      <c r="G99" s="23" t="s">
        <v>97</v>
      </c>
      <c r="H99" s="23" t="s">
        <v>98</v>
      </c>
      <c r="I99" s="23">
        <v>1999</v>
      </c>
      <c r="J99" s="23" t="s">
        <v>75</v>
      </c>
      <c r="K99" s="23">
        <v>32</v>
      </c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1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</row>
    <row r="100" spans="1:27" ht="13.5" customHeight="1">
      <c r="A100" s="2"/>
      <c r="B100" s="9">
        <f>SUM(K100:AU100)</f>
        <v>49</v>
      </c>
      <c r="C100" s="9">
        <f>COUNT(K100:AU100)</f>
        <v>1</v>
      </c>
      <c r="D100" s="45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</f>
        <v>49</v>
      </c>
      <c r="E100" s="45">
        <f>IF(COUNT(K100:AT100)&lt;11,IF(COUNT(K100:AT100)&gt;6,(COUNT(K100:AT100)-7),0)*20,80)</f>
        <v>0</v>
      </c>
      <c r="F100" s="46">
        <f>D100+E100</f>
        <v>49</v>
      </c>
      <c r="G100" s="30" t="s">
        <v>180</v>
      </c>
      <c r="H100" s="30" t="s">
        <v>43</v>
      </c>
      <c r="I100" s="30">
        <v>1999</v>
      </c>
      <c r="J100" s="30" t="s">
        <v>178</v>
      </c>
      <c r="AA100" s="8">
        <v>49</v>
      </c>
    </row>
    <row r="101" spans="1:46" ht="13.5" customHeight="1">
      <c r="A101" s="2"/>
      <c r="B101" s="8">
        <f>SUM(K101:AU101)</f>
        <v>35</v>
      </c>
      <c r="C101" s="8">
        <f>COUNT(K101:AU101)</f>
        <v>1</v>
      </c>
      <c r="D101" s="45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</f>
        <v>35</v>
      </c>
      <c r="E101" s="45">
        <f>IF(COUNT(K101:AT101)&lt;11,IF(COUNT(K101:AT101)&gt;6,(COUNT(K101:AT101)-7),0)*20,80)</f>
        <v>0</v>
      </c>
      <c r="F101" s="46">
        <f>D101+E101</f>
        <v>35</v>
      </c>
      <c r="G101" s="23" t="s">
        <v>90</v>
      </c>
      <c r="H101" s="23" t="s">
        <v>91</v>
      </c>
      <c r="I101" s="23">
        <v>1998</v>
      </c>
      <c r="J101" s="23" t="s">
        <v>75</v>
      </c>
      <c r="K101" s="23">
        <v>35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</row>
    <row r="102" spans="1:33" ht="13.5" customHeight="1">
      <c r="A102" s="2"/>
      <c r="B102" s="9">
        <f>SUM(K102:AU102)</f>
        <v>42</v>
      </c>
      <c r="C102" s="9">
        <f>COUNT(K102:AU102)</f>
        <v>1</v>
      </c>
      <c r="D102" s="45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</f>
        <v>42</v>
      </c>
      <c r="E102" s="45">
        <f>IF(COUNT(K102:AT102)&lt;11,IF(COUNT(K102:AT102)&gt;6,(COUNT(K102:AT102)-7),0)*20,80)</f>
        <v>0</v>
      </c>
      <c r="F102" s="46">
        <f>D102+E102</f>
        <v>42</v>
      </c>
      <c r="G102" s="30" t="s">
        <v>83</v>
      </c>
      <c r="H102" s="3" t="s">
        <v>189</v>
      </c>
      <c r="I102" s="39">
        <v>1999</v>
      </c>
      <c r="J102" s="30" t="s">
        <v>224</v>
      </c>
      <c r="AG102" s="8">
        <v>42</v>
      </c>
    </row>
    <row r="103" spans="1:46" ht="13.5" customHeight="1">
      <c r="A103" s="2"/>
      <c r="B103" s="8">
        <f>SUM(K103:AU103)</f>
        <v>39</v>
      </c>
      <c r="C103" s="8">
        <f>COUNT(K103:AU103)</f>
        <v>1</v>
      </c>
      <c r="D103" s="45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</f>
        <v>39</v>
      </c>
      <c r="E103" s="45">
        <f>IF(COUNT(K103:AT103)&lt;11,IF(COUNT(K103:AT103)&gt;6,(COUNT(K103:AT103)-7),0)*20,80)</f>
        <v>0</v>
      </c>
      <c r="F103" s="46">
        <f>D103+E103</f>
        <v>39</v>
      </c>
      <c r="G103" s="23" t="s">
        <v>83</v>
      </c>
      <c r="H103" s="23" t="s">
        <v>84</v>
      </c>
      <c r="I103" s="23">
        <v>1998</v>
      </c>
      <c r="J103" s="23" t="s">
        <v>79</v>
      </c>
      <c r="K103" s="23">
        <v>39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</row>
    <row r="104" spans="1:46" ht="13.5" customHeight="1">
      <c r="A104" s="8"/>
      <c r="B104" s="9">
        <f>SUM(K104:AU104)</f>
        <v>46</v>
      </c>
      <c r="C104" s="8">
        <f>COUNT(K104:AU104)</f>
        <v>1</v>
      </c>
      <c r="D104" s="45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</f>
        <v>46</v>
      </c>
      <c r="E104" s="45">
        <f>IF(COUNT(K104:AT104)&lt;11,IF(COUNT(K104:AT104)&gt;6,(COUNT(K104:AT104)-7),0)*20,80)</f>
        <v>0</v>
      </c>
      <c r="F104" s="46">
        <f>D104+E104</f>
        <v>46</v>
      </c>
      <c r="G104" s="35" t="s">
        <v>281</v>
      </c>
      <c r="H104" s="3" t="s">
        <v>48</v>
      </c>
      <c r="I104" s="35" t="s">
        <v>277</v>
      </c>
      <c r="J104" s="35" t="s">
        <v>280</v>
      </c>
      <c r="AT104" s="3">
        <v>46</v>
      </c>
    </row>
    <row r="105" spans="1:15" ht="13.5" customHeight="1">
      <c r="A105" s="2"/>
      <c r="B105" s="8">
        <f>SUM(K105:AU105)</f>
        <v>41</v>
      </c>
      <c r="C105" s="8">
        <f>COUNT(K105:AU105)</f>
        <v>1</v>
      </c>
      <c r="D105" s="45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</f>
        <v>41</v>
      </c>
      <c r="E105" s="45">
        <f>IF(COUNT(K105:AT105)&lt;11,IF(COUNT(K105:AT105)&gt;6,(COUNT(K105:AT105)-7),0)*20,80)</f>
        <v>0</v>
      </c>
      <c r="F105" s="46">
        <f>D105+E105</f>
        <v>41</v>
      </c>
      <c r="G105" s="54" t="s">
        <v>128</v>
      </c>
      <c r="H105" s="54" t="s">
        <v>129</v>
      </c>
      <c r="I105" s="55">
        <v>35796</v>
      </c>
      <c r="J105" s="13"/>
      <c r="O105" s="3">
        <v>41</v>
      </c>
    </row>
    <row r="106" spans="2:46" ht="15" customHeight="1">
      <c r="B106" s="9">
        <f>SUM(K106:AU106)</f>
        <v>48</v>
      </c>
      <c r="C106" s="8">
        <f>COUNT(K106:AU106)</f>
        <v>1</v>
      </c>
      <c r="D106" s="45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</f>
        <v>48</v>
      </c>
      <c r="E106" s="45">
        <f>IF(COUNT(K106:AT106)&lt;11,IF(COUNT(K106:AT106)&gt;6,(COUNT(K106:AT106)-7),0)*20,80)</f>
        <v>0</v>
      </c>
      <c r="F106" s="46">
        <f>D106+E106</f>
        <v>48</v>
      </c>
      <c r="G106" s="35" t="s">
        <v>278</v>
      </c>
      <c r="H106" s="3" t="s">
        <v>279</v>
      </c>
      <c r="I106" s="35" t="s">
        <v>143</v>
      </c>
      <c r="J106" s="35" t="s">
        <v>280</v>
      </c>
      <c r="AT106" s="3">
        <v>48</v>
      </c>
    </row>
    <row r="107" spans="1:21" ht="13.5" customHeight="1">
      <c r="A107" s="49"/>
      <c r="B107" s="9">
        <f>SUM(K107:AU107)</f>
        <v>43</v>
      </c>
      <c r="C107" s="9">
        <f>COUNT(K107:AU107)</f>
        <v>1</v>
      </c>
      <c r="D107" s="45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</f>
        <v>43</v>
      </c>
      <c r="E107" s="45">
        <f>IF(COUNT(K107:AT107)&lt;11,IF(COUNT(K107:AT107)&gt;6,(COUNT(K107:AT107)-7),0)*20,80)</f>
        <v>0</v>
      </c>
      <c r="F107" s="46">
        <f>D107+E107</f>
        <v>43</v>
      </c>
      <c r="G107" s="30" t="s">
        <v>201</v>
      </c>
      <c r="H107" s="30" t="s">
        <v>202</v>
      </c>
      <c r="I107" s="30">
        <v>1998</v>
      </c>
      <c r="J107" s="30" t="s">
        <v>200</v>
      </c>
      <c r="U107" s="3">
        <v>43</v>
      </c>
    </row>
    <row r="108" spans="2:45" ht="13.5" customHeight="1">
      <c r="B108" s="9"/>
      <c r="D108" s="45"/>
      <c r="E108" s="45"/>
      <c r="F108" s="46"/>
      <c r="H108" s="51"/>
      <c r="I108" s="51"/>
      <c r="J108" s="51"/>
      <c r="AS108" s="8"/>
    </row>
    <row r="109" spans="2:45" ht="13.5" customHeight="1">
      <c r="B109" s="9"/>
      <c r="D109" s="45"/>
      <c r="E109" s="45"/>
      <c r="F109" s="46"/>
      <c r="H109" s="51"/>
      <c r="I109" s="51"/>
      <c r="J109" s="51"/>
      <c r="AS109" s="8"/>
    </row>
    <row r="110" spans="1:45" ht="13.5" customHeight="1">
      <c r="A110" s="49"/>
      <c r="B110" s="9"/>
      <c r="D110" s="45"/>
      <c r="E110" s="45"/>
      <c r="F110" s="46"/>
      <c r="H110" s="51"/>
      <c r="I110" s="51"/>
      <c r="J110" s="51"/>
      <c r="AS110" s="8"/>
    </row>
    <row r="111" spans="1:10" ht="13.5" customHeight="1">
      <c r="A111" s="49"/>
      <c r="B111" s="9"/>
      <c r="D111" s="45"/>
      <c r="E111" s="45"/>
      <c r="F111" s="46"/>
      <c r="G111" s="35"/>
      <c r="I111" s="35"/>
      <c r="J111" s="35"/>
    </row>
    <row r="112" spans="2:10" ht="12.75">
      <c r="B112" s="9"/>
      <c r="D112" s="45"/>
      <c r="E112" s="45"/>
      <c r="F112" s="46"/>
      <c r="G112" s="35"/>
      <c r="I112" s="35"/>
      <c r="J112" s="35"/>
    </row>
    <row r="113" spans="2:10" ht="12.75">
      <c r="B113" s="9"/>
      <c r="D113" s="45"/>
      <c r="E113" s="45"/>
      <c r="F113" s="46"/>
      <c r="G113" s="35"/>
      <c r="I113" s="35"/>
      <c r="J113" s="35"/>
    </row>
  </sheetData>
  <sheetProtection/>
  <autoFilter ref="A2:AU2"/>
  <mergeCells count="1">
    <mergeCell ref="A1:N1"/>
  </mergeCells>
  <conditionalFormatting sqref="J59:J64">
    <cfRule type="cellIs" priority="4" dxfId="4" operator="equal" stopIfTrue="1">
      <formula>"."</formula>
    </cfRule>
  </conditionalFormatting>
  <conditionalFormatting sqref="B3:F3 D4:F9">
    <cfRule type="expression" priority="2" dxfId="0" stopIfTrue="1">
      <formula>$C3:$C25&gt;6</formula>
    </cfRule>
  </conditionalFormatting>
  <conditionalFormatting sqref="B3:F3 D4:F9">
    <cfRule type="expression" priority="1" dxfId="0" stopIfTrue="1">
      <formula>$C3:$C83&gt;6</formula>
    </cfRule>
  </conditionalFormatting>
  <conditionalFormatting sqref="D10:F113">
    <cfRule type="expression" priority="6" dxfId="0" stopIfTrue="1">
      <formula>$C10:$C30&gt;6</formula>
    </cfRule>
  </conditionalFormatting>
  <conditionalFormatting sqref="D10:F113">
    <cfRule type="expression" priority="8" dxfId="0" stopIfTrue="1">
      <formula>$C10:$C88&gt;6</formula>
    </cfRule>
  </conditionalFormatting>
  <hyperlinks>
    <hyperlink ref="G5" r:id="rId1" display="http://my2.raceresult.com/details/results.php?sl=6.32546.de.0.Ergebnislisten%7CZieleinlaufliste&amp;pp=466"/>
    <hyperlink ref="G34" r:id="rId2" display="http://www.tv-huchem-stammeln.de/cms/html/la/ergebnisse/2015/_3_9.HTM"/>
    <hyperlink ref="G22" r:id="rId3" display="http://www.tv-huchem-stammeln.de/cms/html/la/ergebnisse/2015/_3_12.HTM"/>
    <hyperlink ref="G65" r:id="rId4" display="http://www.tv-huchem-stammeln.de/cms/html/la/ergebnisse/2015/_3_16.HTM"/>
    <hyperlink ref="G21" r:id="rId5" display="http://www.tv-huchem-stammeln.de/cms/html/la/ergebnisse/2015/_3_24.HTM"/>
    <hyperlink ref="G27" r:id="rId6" display="http://www.tv-huchem-stammeln.de/cms/html/la/ergebnisse/2015/_3_44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7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dcterms:created xsi:type="dcterms:W3CDTF">2011-12-15T20:38:29Z</dcterms:created>
  <dcterms:modified xsi:type="dcterms:W3CDTF">2015-11-23T14:28:34Z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