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2120" windowHeight="8070" activeTab="0"/>
  </bookViews>
  <sheets>
    <sheet name="Paare (2015)" sheetId="1" r:id="rId1"/>
  </sheets>
  <definedNames>
    <definedName name="_xlnm._FilterDatabase" localSheetId="0" hidden="1">'Paare (2015)'!$A$2:$AR$2</definedName>
    <definedName name="_xlnm.Print_Titles" localSheetId="0">'Paare (2015)'!$2:$2</definedName>
  </definedNames>
  <calcPr fullCalcOnLoad="1"/>
</workbook>
</file>

<file path=xl/sharedStrings.xml><?xml version="1.0" encoding="utf-8"?>
<sst xmlns="http://schemas.openxmlformats.org/spreadsheetml/2006/main" count="160" uniqueCount="141">
  <si>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</si>
  <si>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</si>
  <si>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</si>
  <si>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</si>
  <si>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</si>
  <si>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</si>
  <si>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Paarwertung</t>
  </si>
  <si>
    <t>Cedric Gerhardt</t>
  </si>
  <si>
    <t>Enya Gerhardt</t>
  </si>
  <si>
    <t>Hamich Runners</t>
  </si>
  <si>
    <t>TV Obermaubach</t>
  </si>
  <si>
    <t>Claudia Polis</t>
  </si>
  <si>
    <t>TV Roetgen</t>
  </si>
  <si>
    <t>Alexander Bredlow</t>
  </si>
  <si>
    <t>Kurt Koll</t>
  </si>
  <si>
    <t>Jaqueline Fuchs</t>
  </si>
  <si>
    <t>SC Komet Steckenborn</t>
  </si>
  <si>
    <t>Manfred Spykers</t>
  </si>
  <si>
    <t>Bärbel Saar</t>
  </si>
  <si>
    <t>Susann Cygon</t>
  </si>
  <si>
    <t>Rolf Bertram</t>
  </si>
  <si>
    <t>Petra Bertram</t>
  </si>
  <si>
    <t>LT Alsdorf-Ost</t>
  </si>
  <si>
    <t>Stefanie Bedra ?</t>
  </si>
  <si>
    <t>SV Germ. Dürwiss</t>
  </si>
  <si>
    <t>Maria Bertram</t>
  </si>
  <si>
    <t>Harry Hamers</t>
  </si>
  <si>
    <t>Aachener Engel</t>
  </si>
  <si>
    <t>Gert Bongard</t>
  </si>
  <si>
    <t>LG Stolberg</t>
  </si>
  <si>
    <t>Udo Jumpertz</t>
  </si>
  <si>
    <t>Karoline Jumpertz</t>
  </si>
  <si>
    <t>Sven Hütten</t>
  </si>
  <si>
    <t>Heike Hütten</t>
  </si>
  <si>
    <t>Friedbert Kirsch</t>
  </si>
  <si>
    <t>Alexandra Kirsch</t>
  </si>
  <si>
    <t>VFR Unterbruch LG</t>
  </si>
  <si>
    <t>Markus Breuer</t>
  </si>
  <si>
    <t>Nora Jumpertz</t>
  </si>
  <si>
    <t>Sjef Geitz</t>
  </si>
  <si>
    <t>Bianca Geitz</t>
  </si>
  <si>
    <t>STAP Brunssum</t>
  </si>
  <si>
    <t>Sebastian Polis</t>
  </si>
  <si>
    <t>Team RunVicht…en</t>
  </si>
  <si>
    <t>Etienne Dittrich</t>
  </si>
  <si>
    <t>Peter Dittrich</t>
  </si>
  <si>
    <t>Jennifer Dittrich</t>
  </si>
  <si>
    <t>Andreas Cornetz</t>
  </si>
  <si>
    <t>Anita Cornetz</t>
  </si>
  <si>
    <t>Name</t>
  </si>
  <si>
    <t>LSG Eschweiler</t>
  </si>
  <si>
    <t>Gangelt</t>
  </si>
  <si>
    <t>Titz</t>
  </si>
  <si>
    <t>Parelloop</t>
  </si>
  <si>
    <t>LAC Eupen</t>
  </si>
  <si>
    <t>Hansa Simmerath</t>
  </si>
  <si>
    <t>STB Landgraaf</t>
  </si>
  <si>
    <t>Breinig</t>
  </si>
  <si>
    <t>TV Konzen</t>
  </si>
  <si>
    <t>TV Derichsweiler</t>
  </si>
  <si>
    <t>Bergw. Rohren</t>
  </si>
  <si>
    <t>Eicherscheid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</si>
  <si>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</si>
  <si>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</si>
  <si>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</si>
  <si>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</si>
  <si>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</si>
  <si>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</si>
  <si>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</si>
  <si>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</si>
  <si>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</si>
  <si>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</si>
  <si>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</si>
  <si>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</si>
  <si>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</si>
  <si>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Stefan Winter</t>
  </si>
  <si>
    <t>Gudrun winter</t>
  </si>
  <si>
    <t>Vossenack</t>
  </si>
  <si>
    <t>ohne</t>
  </si>
  <si>
    <t>SV Germ. Dürwiß</t>
  </si>
  <si>
    <t>Juli Dittrich</t>
  </si>
  <si>
    <t>Arne Schmitz</t>
  </si>
  <si>
    <t>Annika Hoischen</t>
  </si>
  <si>
    <t>Axel Bedra</t>
  </si>
  <si>
    <t>Klaus Thelen</t>
  </si>
  <si>
    <t>Inge Bischof</t>
  </si>
  <si>
    <t>Aachen-Brand</t>
  </si>
  <si>
    <t>Sarah  Kastenholz</t>
  </si>
  <si>
    <t>Klaus Handels</t>
  </si>
  <si>
    <t>Ute Handels</t>
  </si>
  <si>
    <t>LT Inde Hahn</t>
  </si>
  <si>
    <t>Jörg Offergeld</t>
  </si>
  <si>
    <t>Ann Sophie Offergeld</t>
  </si>
  <si>
    <t>Michael Vanderheiden</t>
  </si>
  <si>
    <t>Jutta Tölg</t>
  </si>
  <si>
    <t>Burkhard Pütz</t>
  </si>
  <si>
    <t>Judith Pütz</t>
  </si>
  <si>
    <t>Holger Lengersdorf</t>
  </si>
  <si>
    <t>Monika Fähnrich</t>
  </si>
  <si>
    <t>Norbert Kindel</t>
  </si>
  <si>
    <t>Andrea Dohr</t>
  </si>
  <si>
    <t>Holger Schüttrumpf</t>
  </si>
  <si>
    <t>Annika Schüttrumpf</t>
  </si>
  <si>
    <t>Ulrich Greuel</t>
  </si>
  <si>
    <t>Maike Greuel</t>
  </si>
  <si>
    <t>Gabi Bongard</t>
  </si>
  <si>
    <t>Robert Thönnissen</t>
  </si>
  <si>
    <t>Guido Heeren</t>
  </si>
  <si>
    <t>Jutta Heeren</t>
  </si>
  <si>
    <t>Jaroslaw Dubiel</t>
  </si>
  <si>
    <t>Beata Dubiel</t>
  </si>
  <si>
    <t>Frank Wünsche</t>
  </si>
  <si>
    <t>Rolf Arndt</t>
  </si>
  <si>
    <t>Uschi Arndt</t>
  </si>
  <si>
    <t>LG Germania Freund</t>
  </si>
  <si>
    <t>Günter Leinders</t>
  </si>
  <si>
    <t>Marlene Souvignier-Creutz</t>
  </si>
  <si>
    <t>Tanja Klietzing</t>
  </si>
  <si>
    <t>Krycki, Kai</t>
  </si>
  <si>
    <t>Roder</t>
  </si>
  <si>
    <t>Call</t>
  </si>
  <si>
    <t>Erwin Schuchmann</t>
  </si>
  <si>
    <t>Barbara Schuchmann</t>
  </si>
  <si>
    <t>Vorname</t>
  </si>
  <si>
    <t>Jg.</t>
  </si>
  <si>
    <t>Gemünd</t>
  </si>
  <si>
    <t>SV Roland Rollesbroich</t>
  </si>
  <si>
    <t>Inde Hahn</t>
  </si>
  <si>
    <t>DJK Gillrath</t>
  </si>
  <si>
    <t>Paul Boltersdorf</t>
  </si>
  <si>
    <t>Sally Boltersdorf</t>
  </si>
  <si>
    <t>Int. AC Düren/E/R</t>
  </si>
  <si>
    <t>Timo Schüttrumpf</t>
  </si>
  <si>
    <t>Maria Boltersdorf</t>
  </si>
  <si>
    <t>Dirk Nitschke</t>
  </si>
  <si>
    <t>Nicola Kuckertz</t>
  </si>
  <si>
    <t>!</t>
  </si>
  <si>
    <t>Bianca Uellendal</t>
  </si>
  <si>
    <t>Claus Uellendal</t>
  </si>
  <si>
    <t>SC Borussia Inden</t>
  </si>
  <si>
    <t>Cordula Bendlage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</si>
</sst>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0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50"/>
  <sheetViews>
    <sheetView showGridLines="0" tabSelected="1" zoomScalePageLayoutView="0" workbookViewId="0" topLeftCell="A1">
      <pane xSplit="9" ySplit="2" topLeftCell="S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S4" sqref="AS4"/>
    </sheetView>
  </sheetViews>
  <sheetFormatPr defaultColWidth="11.421875" defaultRowHeight="12.75"/>
  <cols>
    <col min="1" max="1" width="4.28125" style="6" customWidth="1"/>
    <col min="2" max="2" width="4.7109375" style="7" customWidth="1"/>
    <col min="3" max="3" width="4.7109375" style="8" customWidth="1"/>
    <col min="4" max="4" width="6.7109375" style="8" customWidth="1"/>
    <col min="5" max="5" width="4.7109375" style="8" customWidth="1"/>
    <col min="6" max="6" width="6.00390625" style="9" customWidth="1"/>
    <col min="7" max="8" width="12.7109375" style="7" customWidth="1"/>
    <col min="9" max="9" width="20.7109375" style="8" customWidth="1"/>
    <col min="10" max="12" width="4.00390625" style="7" bestFit="1" customWidth="1"/>
    <col min="13" max="13" width="3.00390625" style="7" bestFit="1" customWidth="1"/>
    <col min="14" max="45" width="4.00390625" style="7" bestFit="1" customWidth="1"/>
    <col min="46" max="47" width="3.7109375" style="7" customWidth="1"/>
    <col min="48" max="16384" width="11.421875" style="7" customWidth="1"/>
  </cols>
  <sheetData>
    <row r="1" spans="1:9" s="13" customFormat="1" ht="12.75">
      <c r="A1" s="27" t="s">
        <v>6</v>
      </c>
      <c r="B1" s="28"/>
      <c r="C1" s="28"/>
      <c r="D1" s="28"/>
      <c r="E1" s="28"/>
      <c r="F1" s="28"/>
      <c r="G1" s="28"/>
      <c r="H1" s="28"/>
      <c r="I1" s="28"/>
    </row>
    <row r="2" spans="1:47" s="3" customFormat="1" ht="96" customHeight="1">
      <c r="A2" s="17" t="s">
        <v>5</v>
      </c>
      <c r="B2" s="18" t="s">
        <v>4</v>
      </c>
      <c r="C2" s="19" t="s">
        <v>3</v>
      </c>
      <c r="D2" s="19" t="s">
        <v>2</v>
      </c>
      <c r="E2" s="19" t="s">
        <v>1</v>
      </c>
      <c r="F2" s="20" t="s">
        <v>0</v>
      </c>
      <c r="G2" s="21" t="s">
        <v>49</v>
      </c>
      <c r="H2" s="21" t="s">
        <v>123</v>
      </c>
      <c r="I2" s="22" t="s">
        <v>124</v>
      </c>
      <c r="J2" s="23" t="s">
        <v>51</v>
      </c>
      <c r="K2" s="23" t="s">
        <v>50</v>
      </c>
      <c r="L2" s="23" t="s">
        <v>52</v>
      </c>
      <c r="M2" s="23" t="s">
        <v>53</v>
      </c>
      <c r="N2" s="23" t="s">
        <v>54</v>
      </c>
      <c r="O2" s="23" t="s">
        <v>22</v>
      </c>
      <c r="P2" s="23" t="s">
        <v>55</v>
      </c>
      <c r="Q2" s="10" t="s">
        <v>16</v>
      </c>
      <c r="R2" s="23" t="s">
        <v>27</v>
      </c>
      <c r="S2" s="23" t="s">
        <v>57</v>
      </c>
      <c r="T2" s="23" t="s">
        <v>125</v>
      </c>
      <c r="U2" s="23" t="s">
        <v>56</v>
      </c>
      <c r="V2" s="23" t="s">
        <v>58</v>
      </c>
      <c r="W2" s="23" t="s">
        <v>60</v>
      </c>
      <c r="X2" s="23" t="s">
        <v>59</v>
      </c>
      <c r="Y2" s="23" t="s">
        <v>126</v>
      </c>
      <c r="Z2" s="23" t="s">
        <v>127</v>
      </c>
      <c r="AA2" s="23" t="s">
        <v>12</v>
      </c>
      <c r="AB2" s="23" t="s">
        <v>61</v>
      </c>
      <c r="AC2" s="23" t="s">
        <v>10</v>
      </c>
      <c r="AD2" s="23" t="s">
        <v>62</v>
      </c>
      <c r="AE2" s="23" t="s">
        <v>63</v>
      </c>
      <c r="AF2" s="23" t="s">
        <v>64</v>
      </c>
      <c r="AG2" s="23" t="s">
        <v>65</v>
      </c>
      <c r="AH2" s="23" t="s">
        <v>77</v>
      </c>
      <c r="AI2" s="23" t="s">
        <v>66</v>
      </c>
      <c r="AJ2" s="23" t="s">
        <v>67</v>
      </c>
      <c r="AK2" s="23" t="s">
        <v>68</v>
      </c>
      <c r="AL2" s="23" t="s">
        <v>69</v>
      </c>
      <c r="AM2" s="23" t="s">
        <v>70</v>
      </c>
      <c r="AN2" s="23" t="s">
        <v>41</v>
      </c>
      <c r="AO2" s="23" t="s">
        <v>71</v>
      </c>
      <c r="AP2" s="23" t="s">
        <v>128</v>
      </c>
      <c r="AQ2" s="23" t="s">
        <v>72</v>
      </c>
      <c r="AR2" s="23" t="s">
        <v>73</v>
      </c>
      <c r="AS2" s="23" t="s">
        <v>74</v>
      </c>
      <c r="AU2" s="23"/>
    </row>
    <row r="3" spans="1:47" s="3" customFormat="1" ht="19.5" customHeight="1">
      <c r="A3" s="1">
        <v>1</v>
      </c>
      <c r="B3" s="4">
        <f aca="true" t="shared" si="0" ref="B3:B27">SUM(J3:AU3)</f>
        <v>3114</v>
      </c>
      <c r="C3" s="4">
        <f aca="true" t="shared" si="1" ref="C3:C27">COUNT(J3:AU3)</f>
        <v>32</v>
      </c>
      <c r="D3" s="4">
        <f aca="true" t="shared" si="2" ref="D3:D27">IF(COUNT(J3:AV3)&gt;0,LARGE(J3:AV3,1),0)+IF(COUNT(J3:AV3)&gt;1,LARGE(J3:AV3,2),0)+IF(COUNT(J3:AV3)&gt;2,LARGE(J3:AV3,3),0)+IF(COUNT(J3:AV3)&gt;3,LARGE(J3:AV3,4),0)+IF(COUNT(J3:AV3)&gt;4,LARGE(J3:AV3,5),0)+IF(COUNT(J3:AV3)&gt;5,LARGE(J3:AV3,6),0)+IF(COUNT(J3:AV3)&gt;6,LARGE(J3:AV3,7),0)+IF(COUNT(J3:AV3)&gt;7,LARGE(J3:AV3,8),0)+IF(COUNT(J3:AV3)&gt;8,LARGE(J3:AV3,9),0)+IF(COUNT(J3:AV3)&gt;9,LARGE(J3:AV3,10),0)+IF(COUNT(J3:AV3)&gt;10,LARGE(J3:AV3,11),0)+IF(COUNT(J3:AV3)&gt;11,LARGE(J3:AV3,12),0)+IF(COUNT(J3:AV3)&gt;12,LARGE(J3:AV3,13),0)+IF(COUNT(J3:AV3)&gt;13,LARGE(J3:AV3,14),0)+IF(COUNT(J3:AV3)&gt;14,LARGE(J3:AV3,15),0)</f>
        <v>1493</v>
      </c>
      <c r="E3" s="5">
        <f aca="true" t="shared" si="3" ref="E3:E27">IF(COUNT(J3:AV3)&lt;22,IF(COUNT(J3:AV3)&gt;14,(COUNT(J3:AV3)-15),0)*20,120)</f>
        <v>120</v>
      </c>
      <c r="F3" s="11">
        <f aca="true" t="shared" si="4" ref="F3:F27">D3+E3</f>
        <v>1613</v>
      </c>
      <c r="G3" s="2" t="s">
        <v>7</v>
      </c>
      <c r="H3" s="2" t="s">
        <v>8</v>
      </c>
      <c r="I3" s="2" t="s">
        <v>9</v>
      </c>
      <c r="J3" s="1">
        <v>95</v>
      </c>
      <c r="K3" s="1">
        <v>96</v>
      </c>
      <c r="L3" s="1">
        <v>99</v>
      </c>
      <c r="M3" s="1">
        <v>69</v>
      </c>
      <c r="N3" s="1">
        <v>89</v>
      </c>
      <c r="O3" s="1">
        <v>99</v>
      </c>
      <c r="P3" s="1">
        <v>97</v>
      </c>
      <c r="Q3" s="1">
        <v>100</v>
      </c>
      <c r="R3" s="1">
        <v>99</v>
      </c>
      <c r="S3" s="1">
        <v>98</v>
      </c>
      <c r="T3" s="1">
        <v>97</v>
      </c>
      <c r="U3" s="1"/>
      <c r="V3" s="1"/>
      <c r="W3" s="1">
        <v>98</v>
      </c>
      <c r="X3" s="1">
        <v>100</v>
      </c>
      <c r="Y3" s="1">
        <v>99</v>
      </c>
      <c r="Z3" s="1">
        <v>96</v>
      </c>
      <c r="AA3" s="1">
        <v>100</v>
      </c>
      <c r="AB3" s="1">
        <v>98</v>
      </c>
      <c r="AC3" s="1">
        <v>99</v>
      </c>
      <c r="AD3" s="1">
        <v>99</v>
      </c>
      <c r="AE3" s="1">
        <v>100</v>
      </c>
      <c r="AF3" s="1">
        <v>98</v>
      </c>
      <c r="AG3" s="1">
        <v>99</v>
      </c>
      <c r="AH3" s="1">
        <v>100</v>
      </c>
      <c r="AI3" s="1">
        <v>100</v>
      </c>
      <c r="AJ3" s="1">
        <v>100</v>
      </c>
      <c r="AK3" s="1">
        <v>99</v>
      </c>
      <c r="AL3" s="1">
        <v>100</v>
      </c>
      <c r="AM3" s="1">
        <v>98</v>
      </c>
      <c r="AN3" s="1"/>
      <c r="AO3" s="1"/>
      <c r="AP3" s="1">
        <v>99</v>
      </c>
      <c r="AQ3" s="1">
        <v>99</v>
      </c>
      <c r="AR3" s="1">
        <v>96</v>
      </c>
      <c r="AS3" s="1">
        <v>99</v>
      </c>
      <c r="AT3" s="4"/>
      <c r="AU3" s="4"/>
    </row>
    <row r="4" spans="1:47" s="3" customFormat="1" ht="19.5" customHeight="1">
      <c r="A4" s="1">
        <v>2</v>
      </c>
      <c r="B4" s="4">
        <f t="shared" si="0"/>
        <v>2066</v>
      </c>
      <c r="C4" s="4">
        <f t="shared" si="1"/>
        <v>21</v>
      </c>
      <c r="D4" s="4">
        <f t="shared" si="2"/>
        <v>1489</v>
      </c>
      <c r="E4" s="5">
        <f t="shared" si="3"/>
        <v>120</v>
      </c>
      <c r="F4" s="11">
        <f t="shared" si="4"/>
        <v>1609</v>
      </c>
      <c r="G4" s="7" t="s">
        <v>97</v>
      </c>
      <c r="H4" s="7" t="s">
        <v>98</v>
      </c>
      <c r="I4" s="7"/>
      <c r="J4" s="7"/>
      <c r="K4" s="7">
        <v>98</v>
      </c>
      <c r="L4" s="7">
        <v>99</v>
      </c>
      <c r="M4" s="7">
        <v>96</v>
      </c>
      <c r="N4" s="7">
        <v>97</v>
      </c>
      <c r="O4" s="7">
        <v>99</v>
      </c>
      <c r="P4" s="7">
        <v>100</v>
      </c>
      <c r="Q4" s="7">
        <v>100</v>
      </c>
      <c r="R4" s="7">
        <v>98</v>
      </c>
      <c r="S4" s="7">
        <v>97</v>
      </c>
      <c r="T4" s="7">
        <v>95</v>
      </c>
      <c r="U4" s="7"/>
      <c r="V4" s="7">
        <v>99</v>
      </c>
      <c r="W4" s="7"/>
      <c r="X4" s="7">
        <v>100</v>
      </c>
      <c r="Y4" s="7"/>
      <c r="Z4" s="7">
        <v>97</v>
      </c>
      <c r="AA4" s="7"/>
      <c r="AB4" s="7"/>
      <c r="AC4" s="7">
        <v>100</v>
      </c>
      <c r="AD4" s="7">
        <v>100</v>
      </c>
      <c r="AE4" s="7"/>
      <c r="AF4" s="7"/>
      <c r="AG4" s="7">
        <v>100</v>
      </c>
      <c r="AH4" s="7">
        <v>98</v>
      </c>
      <c r="AI4" s="7">
        <v>100</v>
      </c>
      <c r="AJ4" s="7">
        <v>100</v>
      </c>
      <c r="AK4" s="7"/>
      <c r="AL4" s="7"/>
      <c r="AM4" s="7"/>
      <c r="AN4" s="7"/>
      <c r="AO4" s="7"/>
      <c r="AP4" s="7"/>
      <c r="AQ4" s="7">
        <v>95</v>
      </c>
      <c r="AR4" s="7"/>
      <c r="AS4" s="7">
        <v>98</v>
      </c>
      <c r="AT4" s="4"/>
      <c r="AU4" s="4"/>
    </row>
    <row r="5" spans="1:47" s="3" customFormat="1" ht="19.5" customHeight="1">
      <c r="A5" s="1">
        <v>3</v>
      </c>
      <c r="B5" s="4">
        <f t="shared" si="0"/>
        <v>2103</v>
      </c>
      <c r="C5" s="4">
        <f t="shared" si="1"/>
        <v>22</v>
      </c>
      <c r="D5" s="4">
        <f t="shared" si="2"/>
        <v>1470</v>
      </c>
      <c r="E5" s="5">
        <f t="shared" si="3"/>
        <v>120</v>
      </c>
      <c r="F5" s="11">
        <f t="shared" si="4"/>
        <v>1590</v>
      </c>
      <c r="G5" s="7" t="s">
        <v>106</v>
      </c>
      <c r="H5" s="7" t="s">
        <v>140</v>
      </c>
      <c r="I5" s="7" t="s">
        <v>36</v>
      </c>
      <c r="J5" s="7">
        <v>98</v>
      </c>
      <c r="K5" s="7">
        <v>94</v>
      </c>
      <c r="L5" s="7"/>
      <c r="M5" s="7">
        <v>92</v>
      </c>
      <c r="N5" s="7">
        <v>95</v>
      </c>
      <c r="O5" s="7">
        <v>98</v>
      </c>
      <c r="P5" s="8">
        <v>100</v>
      </c>
      <c r="Q5" s="7"/>
      <c r="R5" s="7">
        <v>90</v>
      </c>
      <c r="S5" s="7">
        <v>93</v>
      </c>
      <c r="T5" s="7"/>
      <c r="U5" s="7"/>
      <c r="V5" s="7"/>
      <c r="W5" s="7"/>
      <c r="X5" s="7">
        <v>100</v>
      </c>
      <c r="Y5" s="8">
        <v>98</v>
      </c>
      <c r="Z5" s="7">
        <v>99</v>
      </c>
      <c r="AA5" s="7">
        <v>98</v>
      </c>
      <c r="AB5" s="7"/>
      <c r="AC5" s="7"/>
      <c r="AD5" s="7">
        <v>90</v>
      </c>
      <c r="AE5" s="7"/>
      <c r="AF5" s="7">
        <v>81</v>
      </c>
      <c r="AG5" s="7">
        <v>98</v>
      </c>
      <c r="AH5" s="7">
        <v>93</v>
      </c>
      <c r="AI5" s="7">
        <v>100</v>
      </c>
      <c r="AJ5" s="7">
        <v>95</v>
      </c>
      <c r="AK5" s="7">
        <v>98</v>
      </c>
      <c r="AL5" s="7">
        <v>97</v>
      </c>
      <c r="AM5" s="7"/>
      <c r="AN5" s="7"/>
      <c r="AO5" s="7"/>
      <c r="AP5" s="7">
        <v>98</v>
      </c>
      <c r="AQ5" s="7"/>
      <c r="AR5" s="7"/>
      <c r="AS5" s="7">
        <v>98</v>
      </c>
      <c r="AT5" s="4"/>
      <c r="AU5" s="4"/>
    </row>
    <row r="6" spans="1:47" s="3" customFormat="1" ht="19.5" customHeight="1">
      <c r="A6" s="1">
        <v>4</v>
      </c>
      <c r="B6" s="4">
        <f t="shared" si="0"/>
        <v>2661</v>
      </c>
      <c r="C6" s="4">
        <f t="shared" si="1"/>
        <v>28</v>
      </c>
      <c r="D6" s="4">
        <f t="shared" si="2"/>
        <v>1466</v>
      </c>
      <c r="E6" s="5">
        <f t="shared" si="3"/>
        <v>120</v>
      </c>
      <c r="F6" s="11">
        <f t="shared" si="4"/>
        <v>1586</v>
      </c>
      <c r="G6" s="7" t="s">
        <v>121</v>
      </c>
      <c r="H6" s="7" t="s">
        <v>122</v>
      </c>
      <c r="I6" s="8" t="s">
        <v>131</v>
      </c>
      <c r="J6" s="7"/>
      <c r="K6" s="7"/>
      <c r="L6" s="7">
        <v>93</v>
      </c>
      <c r="M6" s="7"/>
      <c r="N6" s="7">
        <v>89</v>
      </c>
      <c r="O6" s="7">
        <v>95</v>
      </c>
      <c r="P6" s="7">
        <v>97</v>
      </c>
      <c r="Q6" s="7">
        <v>99</v>
      </c>
      <c r="R6" s="7">
        <v>87</v>
      </c>
      <c r="S6" s="7">
        <v>87</v>
      </c>
      <c r="T6" s="7">
        <v>93</v>
      </c>
      <c r="U6" s="7">
        <v>93</v>
      </c>
      <c r="V6" s="7">
        <v>96</v>
      </c>
      <c r="W6" s="7">
        <v>91</v>
      </c>
      <c r="X6" s="7">
        <v>96</v>
      </c>
      <c r="Y6" s="7">
        <v>100</v>
      </c>
      <c r="Z6" s="7">
        <v>96</v>
      </c>
      <c r="AA6" s="7">
        <v>99</v>
      </c>
      <c r="AB6" s="7">
        <v>98</v>
      </c>
      <c r="AC6" s="7">
        <v>99</v>
      </c>
      <c r="AD6" s="7">
        <v>97</v>
      </c>
      <c r="AE6" s="7">
        <v>98</v>
      </c>
      <c r="AF6" s="7">
        <v>89</v>
      </c>
      <c r="AG6" s="7">
        <v>97</v>
      </c>
      <c r="AH6" s="7">
        <v>95</v>
      </c>
      <c r="AI6" s="7"/>
      <c r="AJ6" s="7">
        <v>95</v>
      </c>
      <c r="AK6" s="7"/>
      <c r="AL6" s="7"/>
      <c r="AM6" s="7"/>
      <c r="AN6" s="7">
        <v>99</v>
      </c>
      <c r="AO6" s="7"/>
      <c r="AP6" s="7">
        <v>98</v>
      </c>
      <c r="AQ6" s="7">
        <v>93</v>
      </c>
      <c r="AR6" s="7">
        <v>95</v>
      </c>
      <c r="AS6" s="7">
        <v>97</v>
      </c>
      <c r="AT6" s="4"/>
      <c r="AU6" s="4"/>
    </row>
    <row r="7" spans="1:47" s="3" customFormat="1" ht="19.5" customHeight="1">
      <c r="A7" s="1">
        <v>5</v>
      </c>
      <c r="B7" s="4">
        <f t="shared" si="0"/>
        <v>2707</v>
      </c>
      <c r="C7" s="4">
        <f t="shared" si="1"/>
        <v>29</v>
      </c>
      <c r="D7" s="4">
        <f t="shared" si="2"/>
        <v>1454</v>
      </c>
      <c r="E7" s="5">
        <f t="shared" si="3"/>
        <v>120</v>
      </c>
      <c r="F7" s="11">
        <f t="shared" si="4"/>
        <v>1574</v>
      </c>
      <c r="G7" s="7" t="s">
        <v>109</v>
      </c>
      <c r="H7" s="7" t="s">
        <v>110</v>
      </c>
      <c r="I7" s="7" t="s">
        <v>131</v>
      </c>
      <c r="J7" s="24">
        <v>95</v>
      </c>
      <c r="K7" s="24">
        <v>87</v>
      </c>
      <c r="L7" s="24">
        <v>97</v>
      </c>
      <c r="M7" s="24">
        <v>86</v>
      </c>
      <c r="N7" s="24"/>
      <c r="O7" s="24"/>
      <c r="P7" s="24">
        <v>98</v>
      </c>
      <c r="Q7" s="24">
        <v>93</v>
      </c>
      <c r="R7" s="24">
        <v>87</v>
      </c>
      <c r="S7" s="24">
        <v>86</v>
      </c>
      <c r="T7" s="24">
        <v>88</v>
      </c>
      <c r="U7" s="24">
        <v>96</v>
      </c>
      <c r="V7" s="24">
        <v>99</v>
      </c>
      <c r="W7" s="24">
        <v>91</v>
      </c>
      <c r="X7" s="25">
        <v>99</v>
      </c>
      <c r="Y7" s="24">
        <v>96</v>
      </c>
      <c r="Z7" s="24">
        <v>98</v>
      </c>
      <c r="AA7" s="24">
        <v>96</v>
      </c>
      <c r="AB7" s="24">
        <v>95</v>
      </c>
      <c r="AC7" s="24">
        <v>99</v>
      </c>
      <c r="AD7" s="7">
        <v>90</v>
      </c>
      <c r="AE7" s="7">
        <v>97</v>
      </c>
      <c r="AF7" s="7"/>
      <c r="AG7" s="7">
        <v>95</v>
      </c>
      <c r="AH7" s="7">
        <v>92</v>
      </c>
      <c r="AI7" s="7">
        <v>94</v>
      </c>
      <c r="AJ7" s="7">
        <v>86</v>
      </c>
      <c r="AK7" s="7">
        <v>95</v>
      </c>
      <c r="AL7" s="7"/>
      <c r="AM7" s="7">
        <v>97</v>
      </c>
      <c r="AN7" s="7"/>
      <c r="AO7" s="7"/>
      <c r="AP7" s="7">
        <v>97</v>
      </c>
      <c r="AQ7" s="7">
        <v>88</v>
      </c>
      <c r="AR7" s="7">
        <v>90</v>
      </c>
      <c r="AS7" s="7"/>
      <c r="AT7" s="4"/>
      <c r="AU7" s="4"/>
    </row>
    <row r="8" spans="1:47" s="3" customFormat="1" ht="19.5" customHeight="1">
      <c r="A8" s="1">
        <v>6</v>
      </c>
      <c r="B8" s="4">
        <f t="shared" si="0"/>
        <v>2171</v>
      </c>
      <c r="C8" s="4">
        <f t="shared" si="1"/>
        <v>23</v>
      </c>
      <c r="D8" s="4">
        <f t="shared" si="2"/>
        <v>1451</v>
      </c>
      <c r="E8" s="5">
        <f t="shared" si="3"/>
        <v>120</v>
      </c>
      <c r="F8" s="11">
        <f t="shared" si="4"/>
        <v>1571</v>
      </c>
      <c r="G8" s="2" t="s">
        <v>42</v>
      </c>
      <c r="H8" s="2" t="s">
        <v>11</v>
      </c>
      <c r="I8" s="2" t="s">
        <v>12</v>
      </c>
      <c r="J8" s="7">
        <v>93</v>
      </c>
      <c r="K8" s="7"/>
      <c r="L8" s="7"/>
      <c r="M8" s="7"/>
      <c r="N8" s="7"/>
      <c r="O8" s="7"/>
      <c r="P8" s="7">
        <v>93</v>
      </c>
      <c r="Q8" s="7">
        <v>96</v>
      </c>
      <c r="R8" s="7">
        <v>86</v>
      </c>
      <c r="S8" s="7">
        <v>86</v>
      </c>
      <c r="T8" s="7">
        <v>92</v>
      </c>
      <c r="U8" s="7"/>
      <c r="V8" s="7">
        <v>98</v>
      </c>
      <c r="W8" s="7">
        <v>94</v>
      </c>
      <c r="X8" s="7">
        <v>99</v>
      </c>
      <c r="Y8" s="7">
        <v>97</v>
      </c>
      <c r="Z8" s="7">
        <v>95</v>
      </c>
      <c r="AA8" s="7">
        <v>98</v>
      </c>
      <c r="AB8" s="1"/>
      <c r="AC8" s="1"/>
      <c r="AD8" s="1">
        <v>96</v>
      </c>
      <c r="AE8" s="1">
        <v>96</v>
      </c>
      <c r="AF8" s="1">
        <v>86</v>
      </c>
      <c r="AG8" s="1">
        <v>97</v>
      </c>
      <c r="AH8" s="1">
        <v>97</v>
      </c>
      <c r="AI8" s="1">
        <v>97</v>
      </c>
      <c r="AJ8" s="1">
        <v>95</v>
      </c>
      <c r="AK8" s="1">
        <v>95</v>
      </c>
      <c r="AL8" s="1"/>
      <c r="AM8" s="1">
        <v>98</v>
      </c>
      <c r="AN8" s="1"/>
      <c r="AO8" s="1"/>
      <c r="AP8" s="1">
        <v>97</v>
      </c>
      <c r="AQ8" s="1">
        <v>90</v>
      </c>
      <c r="AR8" s="1"/>
      <c r="AS8" s="1"/>
      <c r="AT8" s="4"/>
      <c r="AU8" s="4"/>
    </row>
    <row r="9" spans="1:47" s="3" customFormat="1" ht="19.5" customHeight="1">
      <c r="A9" s="1">
        <v>7</v>
      </c>
      <c r="B9" s="4">
        <f t="shared" si="0"/>
        <v>2046</v>
      </c>
      <c r="C9" s="4">
        <f t="shared" si="1"/>
        <v>22</v>
      </c>
      <c r="D9" s="4">
        <f t="shared" si="2"/>
        <v>1436</v>
      </c>
      <c r="E9" s="5">
        <f t="shared" si="3"/>
        <v>120</v>
      </c>
      <c r="F9" s="11">
        <f t="shared" si="4"/>
        <v>1556</v>
      </c>
      <c r="G9" s="7" t="s">
        <v>75</v>
      </c>
      <c r="H9" s="7" t="s">
        <v>76</v>
      </c>
      <c r="I9" s="7" t="s">
        <v>16</v>
      </c>
      <c r="J9" s="7">
        <v>95</v>
      </c>
      <c r="K9" s="7">
        <v>84</v>
      </c>
      <c r="L9" s="7"/>
      <c r="M9" s="7">
        <v>88</v>
      </c>
      <c r="N9" s="7">
        <v>93</v>
      </c>
      <c r="O9" s="7">
        <v>95</v>
      </c>
      <c r="P9" s="7">
        <v>99</v>
      </c>
      <c r="Q9" s="4">
        <v>98</v>
      </c>
      <c r="R9" s="7"/>
      <c r="S9" s="7">
        <v>80</v>
      </c>
      <c r="T9" s="7">
        <v>88</v>
      </c>
      <c r="U9" s="7">
        <v>93</v>
      </c>
      <c r="V9" s="7">
        <v>97</v>
      </c>
      <c r="W9" s="7"/>
      <c r="X9" s="7"/>
      <c r="Y9" s="7"/>
      <c r="Z9" s="7">
        <v>96</v>
      </c>
      <c r="AA9" s="7">
        <v>98</v>
      </c>
      <c r="AB9" s="7">
        <v>97</v>
      </c>
      <c r="AC9" s="7">
        <v>94</v>
      </c>
      <c r="AD9" s="7">
        <v>90</v>
      </c>
      <c r="AE9" s="7">
        <v>97</v>
      </c>
      <c r="AF9" s="7"/>
      <c r="AG9" s="7"/>
      <c r="AH9" s="7">
        <v>92</v>
      </c>
      <c r="AI9" s="7">
        <v>96</v>
      </c>
      <c r="AJ9" s="7"/>
      <c r="AK9" s="7"/>
      <c r="AL9" s="7">
        <v>92</v>
      </c>
      <c r="AM9" s="7"/>
      <c r="AN9" s="7">
        <v>96</v>
      </c>
      <c r="AO9" s="7"/>
      <c r="AP9" s="7">
        <v>88</v>
      </c>
      <c r="AQ9" s="7"/>
      <c r="AR9" s="7"/>
      <c r="AS9" s="7"/>
      <c r="AT9" s="4"/>
      <c r="AU9" s="4"/>
    </row>
    <row r="10" spans="1:47" s="3" customFormat="1" ht="19.5" customHeight="1">
      <c r="A10" s="1">
        <v>8</v>
      </c>
      <c r="B10" s="4">
        <f t="shared" si="0"/>
        <v>2091</v>
      </c>
      <c r="C10" s="4">
        <f t="shared" si="1"/>
        <v>23</v>
      </c>
      <c r="D10" s="4">
        <f t="shared" si="2"/>
        <v>1425</v>
      </c>
      <c r="E10" s="5">
        <f t="shared" si="3"/>
        <v>120</v>
      </c>
      <c r="F10" s="11">
        <f t="shared" si="4"/>
        <v>1545</v>
      </c>
      <c r="G10" s="7" t="s">
        <v>28</v>
      </c>
      <c r="H10" s="7" t="s">
        <v>105</v>
      </c>
      <c r="I10" s="7" t="s">
        <v>12</v>
      </c>
      <c r="J10" s="24">
        <v>94</v>
      </c>
      <c r="K10" s="7">
        <v>74</v>
      </c>
      <c r="L10" s="7">
        <v>98</v>
      </c>
      <c r="M10" s="7">
        <v>83</v>
      </c>
      <c r="N10" s="7">
        <v>89</v>
      </c>
      <c r="O10" s="7">
        <v>92</v>
      </c>
      <c r="P10" s="7"/>
      <c r="Q10" s="7"/>
      <c r="R10" s="7"/>
      <c r="S10" s="7"/>
      <c r="T10" s="7">
        <v>83</v>
      </c>
      <c r="U10" s="7">
        <v>87</v>
      </c>
      <c r="V10" s="7">
        <v>96</v>
      </c>
      <c r="W10" s="7"/>
      <c r="X10" s="7">
        <v>97</v>
      </c>
      <c r="Y10" s="7">
        <v>96</v>
      </c>
      <c r="Z10" s="7">
        <v>95</v>
      </c>
      <c r="AA10" s="7"/>
      <c r="AB10" s="7">
        <v>94</v>
      </c>
      <c r="AC10" s="7">
        <v>93</v>
      </c>
      <c r="AD10" s="7">
        <v>89</v>
      </c>
      <c r="AE10" s="7">
        <v>97</v>
      </c>
      <c r="AF10" s="7">
        <v>70</v>
      </c>
      <c r="AG10" s="7">
        <v>96</v>
      </c>
      <c r="AH10" s="7">
        <v>91</v>
      </c>
      <c r="AI10" s="7">
        <v>94</v>
      </c>
      <c r="AJ10" s="7">
        <v>92</v>
      </c>
      <c r="AK10" s="7">
        <v>92</v>
      </c>
      <c r="AL10" s="7"/>
      <c r="AM10" s="7"/>
      <c r="AN10" s="7">
        <v>99</v>
      </c>
      <c r="AO10" s="7"/>
      <c r="AP10" s="7"/>
      <c r="AQ10" s="7"/>
      <c r="AR10" s="7"/>
      <c r="AS10" s="1"/>
      <c r="AT10" s="7"/>
      <c r="AU10" s="7"/>
    </row>
    <row r="11" spans="1:47" s="3" customFormat="1" ht="19.5" customHeight="1">
      <c r="A11" s="1">
        <v>9</v>
      </c>
      <c r="B11" s="4">
        <f t="shared" si="0"/>
        <v>1793</v>
      </c>
      <c r="C11" s="4">
        <f t="shared" si="1"/>
        <v>19</v>
      </c>
      <c r="D11" s="4">
        <f t="shared" si="2"/>
        <v>1446</v>
      </c>
      <c r="E11" s="5">
        <f t="shared" si="3"/>
        <v>80</v>
      </c>
      <c r="F11" s="11">
        <f t="shared" si="4"/>
        <v>1526</v>
      </c>
      <c r="G11" s="2" t="s">
        <v>37</v>
      </c>
      <c r="H11" s="2" t="s">
        <v>38</v>
      </c>
      <c r="I11" s="2" t="s">
        <v>24</v>
      </c>
      <c r="J11" s="1"/>
      <c r="K11" s="1"/>
      <c r="L11" s="7">
        <v>97</v>
      </c>
      <c r="M11" s="7"/>
      <c r="N11" s="7"/>
      <c r="O11" s="7">
        <v>94</v>
      </c>
      <c r="P11" s="7">
        <v>95</v>
      </c>
      <c r="Q11" s="7">
        <v>96</v>
      </c>
      <c r="R11" s="7"/>
      <c r="S11" s="7"/>
      <c r="T11" s="7"/>
      <c r="U11" s="7"/>
      <c r="V11" s="7">
        <v>99</v>
      </c>
      <c r="W11" s="7"/>
      <c r="X11" s="7">
        <v>96</v>
      </c>
      <c r="Y11" s="7">
        <v>97</v>
      </c>
      <c r="Z11" s="7">
        <v>96</v>
      </c>
      <c r="AA11" s="7">
        <v>98</v>
      </c>
      <c r="AB11" s="7"/>
      <c r="AC11" s="8">
        <v>94</v>
      </c>
      <c r="AD11" s="1"/>
      <c r="AE11" s="1">
        <v>99</v>
      </c>
      <c r="AF11" s="1">
        <v>79</v>
      </c>
      <c r="AG11" s="1">
        <v>93</v>
      </c>
      <c r="AH11" s="1">
        <v>97</v>
      </c>
      <c r="AI11" s="1"/>
      <c r="AJ11" s="1">
        <v>86</v>
      </c>
      <c r="AK11" s="1">
        <v>95</v>
      </c>
      <c r="AL11" s="1">
        <v>93</v>
      </c>
      <c r="AM11" s="1"/>
      <c r="AN11" s="1"/>
      <c r="AO11" s="1"/>
      <c r="AP11" s="1">
        <v>100</v>
      </c>
      <c r="AQ11" s="1">
        <v>89</v>
      </c>
      <c r="AR11" s="1"/>
      <c r="AS11" s="7"/>
      <c r="AT11" s="4"/>
      <c r="AU11" s="4"/>
    </row>
    <row r="12" spans="1:47" s="3" customFormat="1" ht="19.5" customHeight="1">
      <c r="A12" s="1">
        <v>10</v>
      </c>
      <c r="B12" s="4">
        <f t="shared" si="0"/>
        <v>1824</v>
      </c>
      <c r="C12" s="4">
        <f t="shared" si="1"/>
        <v>20</v>
      </c>
      <c r="D12" s="4">
        <f t="shared" si="2"/>
        <v>1411</v>
      </c>
      <c r="E12" s="5">
        <f t="shared" si="3"/>
        <v>100</v>
      </c>
      <c r="F12" s="11">
        <f t="shared" si="4"/>
        <v>1511</v>
      </c>
      <c r="G12" s="7" t="s">
        <v>20</v>
      </c>
      <c r="H12" s="7" t="s">
        <v>21</v>
      </c>
      <c r="I12" s="14"/>
      <c r="J12" s="7">
        <v>96</v>
      </c>
      <c r="K12" s="7"/>
      <c r="L12" s="7">
        <v>89</v>
      </c>
      <c r="M12" s="7"/>
      <c r="N12" s="7">
        <v>77</v>
      </c>
      <c r="O12" s="7">
        <v>92</v>
      </c>
      <c r="P12" s="7"/>
      <c r="Q12" s="7">
        <v>98</v>
      </c>
      <c r="R12" s="7">
        <v>90</v>
      </c>
      <c r="S12" s="7">
        <v>90</v>
      </c>
      <c r="T12" s="7"/>
      <c r="U12" s="7">
        <v>96</v>
      </c>
      <c r="V12" s="7">
        <v>96</v>
      </c>
      <c r="W12" s="7"/>
      <c r="X12" s="7"/>
      <c r="Y12" s="7"/>
      <c r="Z12" s="7"/>
      <c r="AA12" s="7">
        <v>98</v>
      </c>
      <c r="AB12" s="7">
        <v>94</v>
      </c>
      <c r="AC12" s="7">
        <v>92</v>
      </c>
      <c r="AD12" s="7">
        <v>87</v>
      </c>
      <c r="AE12" s="7"/>
      <c r="AF12" s="7">
        <v>79</v>
      </c>
      <c r="AG12" s="7">
        <v>98</v>
      </c>
      <c r="AH12" s="7"/>
      <c r="AJ12" s="7">
        <v>97</v>
      </c>
      <c r="AK12" s="7">
        <v>85</v>
      </c>
      <c r="AL12" s="7">
        <v>92</v>
      </c>
      <c r="AM12" s="7">
        <v>93</v>
      </c>
      <c r="AN12" s="7"/>
      <c r="AO12" s="7"/>
      <c r="AP12" s="7"/>
      <c r="AQ12" s="7">
        <v>85</v>
      </c>
      <c r="AR12" s="7"/>
      <c r="AS12" s="1"/>
      <c r="AT12" s="4"/>
      <c r="AU12" s="4"/>
    </row>
    <row r="13" spans="1:47" s="3" customFormat="1" ht="19.5" customHeight="1">
      <c r="A13" s="1">
        <v>11</v>
      </c>
      <c r="B13" s="4">
        <f t="shared" si="0"/>
        <v>1766</v>
      </c>
      <c r="C13" s="4">
        <f t="shared" si="1"/>
        <v>19</v>
      </c>
      <c r="D13" s="4">
        <f t="shared" si="2"/>
        <v>1425</v>
      </c>
      <c r="E13" s="5">
        <f t="shared" si="3"/>
        <v>80</v>
      </c>
      <c r="F13" s="11">
        <f t="shared" si="4"/>
        <v>1505</v>
      </c>
      <c r="G13" s="7" t="s">
        <v>26</v>
      </c>
      <c r="H13" s="7" t="s">
        <v>25</v>
      </c>
      <c r="I13" s="14"/>
      <c r="J13" s="7">
        <v>96</v>
      </c>
      <c r="K13" s="7"/>
      <c r="L13" s="7">
        <v>98</v>
      </c>
      <c r="M13" s="7"/>
      <c r="N13" s="7">
        <v>79</v>
      </c>
      <c r="O13" s="7">
        <v>92</v>
      </c>
      <c r="P13" s="7"/>
      <c r="Q13" s="7">
        <v>97</v>
      </c>
      <c r="R13" s="7">
        <v>94</v>
      </c>
      <c r="S13" s="7">
        <v>90</v>
      </c>
      <c r="T13" s="7"/>
      <c r="U13" s="7">
        <v>95</v>
      </c>
      <c r="V13" s="7">
        <v>95</v>
      </c>
      <c r="W13" s="7"/>
      <c r="X13" s="7"/>
      <c r="Y13" s="7"/>
      <c r="Z13" s="7"/>
      <c r="AA13" s="7">
        <v>96</v>
      </c>
      <c r="AB13" s="7">
        <v>97</v>
      </c>
      <c r="AC13" s="7">
        <v>93</v>
      </c>
      <c r="AD13" s="7">
        <v>94</v>
      </c>
      <c r="AE13" s="7"/>
      <c r="AF13" s="7">
        <v>81</v>
      </c>
      <c r="AG13" s="7"/>
      <c r="AH13" s="7"/>
      <c r="AI13" s="7"/>
      <c r="AJ13" s="7"/>
      <c r="AK13" s="7">
        <v>94</v>
      </c>
      <c r="AL13" s="7">
        <v>91</v>
      </c>
      <c r="AM13" s="7"/>
      <c r="AN13" s="7"/>
      <c r="AO13" s="7"/>
      <c r="AP13" s="7"/>
      <c r="AQ13" s="7">
        <v>91</v>
      </c>
      <c r="AR13" s="7">
        <v>96</v>
      </c>
      <c r="AS13" s="1">
        <v>97</v>
      </c>
      <c r="AT13" s="7"/>
      <c r="AU13" s="7"/>
    </row>
    <row r="14" spans="1:47" s="3" customFormat="1" ht="13.5" customHeight="1">
      <c r="A14" s="1">
        <v>12</v>
      </c>
      <c r="B14" s="4">
        <f t="shared" si="0"/>
        <v>2111</v>
      </c>
      <c r="C14" s="4">
        <f t="shared" si="1"/>
        <v>24</v>
      </c>
      <c r="D14" s="4">
        <f t="shared" si="2"/>
        <v>1376</v>
      </c>
      <c r="E14" s="5">
        <f t="shared" si="3"/>
        <v>120</v>
      </c>
      <c r="F14" s="11">
        <f t="shared" si="4"/>
        <v>1496</v>
      </c>
      <c r="G14" s="7" t="s">
        <v>107</v>
      </c>
      <c r="H14" s="7" t="s">
        <v>108</v>
      </c>
      <c r="I14" s="7"/>
      <c r="J14" s="7">
        <v>86</v>
      </c>
      <c r="K14" s="7">
        <v>83</v>
      </c>
      <c r="L14" s="7">
        <v>88</v>
      </c>
      <c r="M14" s="7"/>
      <c r="N14" s="7"/>
      <c r="O14" s="7"/>
      <c r="P14" s="7">
        <v>83</v>
      </c>
      <c r="Q14" s="7">
        <v>97</v>
      </c>
      <c r="R14" s="7">
        <v>83</v>
      </c>
      <c r="S14" s="7">
        <v>80</v>
      </c>
      <c r="T14" s="7">
        <v>82</v>
      </c>
      <c r="U14" s="7">
        <v>93</v>
      </c>
      <c r="V14" s="7">
        <v>87</v>
      </c>
      <c r="W14" s="7"/>
      <c r="X14" s="7"/>
      <c r="Y14" s="7"/>
      <c r="Z14" s="7">
        <v>80</v>
      </c>
      <c r="AA14" s="7">
        <v>94</v>
      </c>
      <c r="AB14" s="7">
        <v>92</v>
      </c>
      <c r="AC14" s="7">
        <v>95</v>
      </c>
      <c r="AD14" s="7">
        <v>87</v>
      </c>
      <c r="AE14" s="7">
        <v>81</v>
      </c>
      <c r="AF14" s="7">
        <v>77</v>
      </c>
      <c r="AG14" s="7">
        <v>96</v>
      </c>
      <c r="AH14" s="7"/>
      <c r="AI14" s="7"/>
      <c r="AJ14" s="7"/>
      <c r="AK14" s="7">
        <v>90</v>
      </c>
      <c r="AL14" s="7">
        <v>93</v>
      </c>
      <c r="AM14" s="7">
        <v>94</v>
      </c>
      <c r="AN14" s="7"/>
      <c r="AO14" s="7"/>
      <c r="AP14" s="7">
        <v>92</v>
      </c>
      <c r="AQ14" s="7">
        <v>87</v>
      </c>
      <c r="AR14" s="7">
        <v>91</v>
      </c>
      <c r="AS14" s="7"/>
      <c r="AT14" s="4"/>
      <c r="AU14" s="4"/>
    </row>
    <row r="15" spans="1:47" s="3" customFormat="1" ht="13.5" customHeight="1">
      <c r="A15" s="1">
        <v>13</v>
      </c>
      <c r="B15" s="4">
        <f t="shared" si="0"/>
        <v>1486</v>
      </c>
      <c r="C15" s="4">
        <f t="shared" si="1"/>
        <v>15</v>
      </c>
      <c r="D15" s="4">
        <f t="shared" si="2"/>
        <v>1486</v>
      </c>
      <c r="E15" s="5">
        <f t="shared" si="3"/>
        <v>0</v>
      </c>
      <c r="F15" s="11">
        <f t="shared" si="4"/>
        <v>1486</v>
      </c>
      <c r="G15" s="2" t="s">
        <v>39</v>
      </c>
      <c r="H15" s="2" t="s">
        <v>40</v>
      </c>
      <c r="I15" s="2" t="s">
        <v>41</v>
      </c>
      <c r="J15" s="24">
        <v>98</v>
      </c>
      <c r="K15" s="24">
        <v>98</v>
      </c>
      <c r="L15" s="24"/>
      <c r="M15" s="24">
        <v>97</v>
      </c>
      <c r="N15" s="24">
        <v>100</v>
      </c>
      <c r="O15" s="24">
        <v>100</v>
      </c>
      <c r="P15" s="24"/>
      <c r="Q15" s="24">
        <v>99</v>
      </c>
      <c r="R15" s="24">
        <v>99</v>
      </c>
      <c r="S15" s="24">
        <v>99</v>
      </c>
      <c r="T15" s="24"/>
      <c r="U15" s="24">
        <v>96</v>
      </c>
      <c r="V15" s="24">
        <v>100</v>
      </c>
      <c r="W15" s="24">
        <v>100</v>
      </c>
      <c r="X15" s="25">
        <v>100</v>
      </c>
      <c r="Y15" s="24"/>
      <c r="Z15" s="24">
        <v>100</v>
      </c>
      <c r="AA15" s="24">
        <v>100</v>
      </c>
      <c r="AB15" s="24">
        <v>100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4"/>
      <c r="AU15" s="4"/>
    </row>
    <row r="16" spans="1:47" s="3" customFormat="1" ht="13.5" customHeight="1">
      <c r="A16" s="1">
        <v>14</v>
      </c>
      <c r="B16" s="4">
        <f t="shared" si="0"/>
        <v>1661</v>
      </c>
      <c r="C16" s="4">
        <f t="shared" si="1"/>
        <v>18</v>
      </c>
      <c r="D16" s="4">
        <f t="shared" si="2"/>
        <v>1404</v>
      </c>
      <c r="E16" s="5">
        <f t="shared" si="3"/>
        <v>60</v>
      </c>
      <c r="F16" s="11">
        <f t="shared" si="4"/>
        <v>1464</v>
      </c>
      <c r="G16" s="7" t="s">
        <v>17</v>
      </c>
      <c r="H16" s="7" t="s">
        <v>18</v>
      </c>
      <c r="I16" s="7" t="s">
        <v>78</v>
      </c>
      <c r="J16" s="7">
        <v>96</v>
      </c>
      <c r="K16" s="7"/>
      <c r="L16" s="7"/>
      <c r="M16" s="7"/>
      <c r="N16" s="7">
        <v>84</v>
      </c>
      <c r="O16" s="7">
        <v>88</v>
      </c>
      <c r="P16" s="7">
        <v>95</v>
      </c>
      <c r="Q16" s="7">
        <v>93</v>
      </c>
      <c r="R16" s="7"/>
      <c r="S16" s="7"/>
      <c r="T16" s="7"/>
      <c r="U16" s="7"/>
      <c r="V16" s="7">
        <v>91</v>
      </c>
      <c r="W16" s="7"/>
      <c r="X16" s="7">
        <v>97</v>
      </c>
      <c r="Y16" s="7">
        <v>93</v>
      </c>
      <c r="Z16" s="7">
        <v>94</v>
      </c>
      <c r="AA16" s="7">
        <v>97</v>
      </c>
      <c r="AB16" s="7">
        <v>93</v>
      </c>
      <c r="AC16" s="7"/>
      <c r="AD16" s="7"/>
      <c r="AE16" s="7">
        <v>95</v>
      </c>
      <c r="AF16" s="7"/>
      <c r="AG16" s="7">
        <v>95</v>
      </c>
      <c r="AH16" s="7">
        <v>90</v>
      </c>
      <c r="AI16" s="7">
        <v>91</v>
      </c>
      <c r="AJ16" s="7">
        <v>91</v>
      </c>
      <c r="AK16" s="7"/>
      <c r="AL16" s="7"/>
      <c r="AM16" s="7"/>
      <c r="AN16" s="7"/>
      <c r="AO16" s="7"/>
      <c r="AP16" s="7">
        <v>93</v>
      </c>
      <c r="AQ16" s="7">
        <v>85</v>
      </c>
      <c r="AR16" s="7"/>
      <c r="AS16" s="1"/>
      <c r="AT16" s="7"/>
      <c r="AU16" s="7"/>
    </row>
    <row r="17" spans="1:47" s="3" customFormat="1" ht="13.5" customHeight="1">
      <c r="A17" s="1">
        <v>15</v>
      </c>
      <c r="B17" s="4">
        <f t="shared" si="0"/>
        <v>2422</v>
      </c>
      <c r="C17" s="4">
        <f t="shared" si="1"/>
        <v>30</v>
      </c>
      <c r="D17" s="4">
        <f t="shared" si="2"/>
        <v>1340</v>
      </c>
      <c r="E17" s="5">
        <f t="shared" si="3"/>
        <v>120</v>
      </c>
      <c r="F17" s="11">
        <f t="shared" si="4"/>
        <v>1460</v>
      </c>
      <c r="G17" s="2" t="s">
        <v>95</v>
      </c>
      <c r="H17" s="2" t="s">
        <v>96</v>
      </c>
      <c r="I17" s="2" t="s">
        <v>68</v>
      </c>
      <c r="J17" s="24">
        <v>81</v>
      </c>
      <c r="K17" s="7">
        <v>61</v>
      </c>
      <c r="L17" s="7">
        <v>95</v>
      </c>
      <c r="M17" s="7"/>
      <c r="N17" s="7">
        <v>75</v>
      </c>
      <c r="O17" s="7">
        <v>82</v>
      </c>
      <c r="P17" s="7">
        <v>91</v>
      </c>
      <c r="Q17" s="4">
        <v>88</v>
      </c>
      <c r="R17" s="7"/>
      <c r="S17" s="7">
        <v>50</v>
      </c>
      <c r="T17" s="7">
        <v>72</v>
      </c>
      <c r="U17" s="7">
        <v>82</v>
      </c>
      <c r="V17" s="7">
        <v>87</v>
      </c>
      <c r="W17" s="7">
        <v>87</v>
      </c>
      <c r="X17" s="7">
        <v>88</v>
      </c>
      <c r="Y17" s="7">
        <v>93</v>
      </c>
      <c r="Z17" s="7">
        <v>85</v>
      </c>
      <c r="AA17" s="7">
        <v>93</v>
      </c>
      <c r="AB17" s="7"/>
      <c r="AC17" s="7">
        <v>87</v>
      </c>
      <c r="AD17" s="1">
        <v>68</v>
      </c>
      <c r="AE17" s="1">
        <v>88</v>
      </c>
      <c r="AF17" s="1">
        <v>31</v>
      </c>
      <c r="AG17" s="1">
        <v>86</v>
      </c>
      <c r="AH17" s="1">
        <v>81</v>
      </c>
      <c r="AI17" s="1">
        <v>87</v>
      </c>
      <c r="AJ17" s="1">
        <v>86</v>
      </c>
      <c r="AK17" s="1">
        <v>82</v>
      </c>
      <c r="AL17" s="1"/>
      <c r="AM17" s="1"/>
      <c r="AN17" s="1">
        <v>92</v>
      </c>
      <c r="AO17" s="1"/>
      <c r="AP17" s="1">
        <v>89</v>
      </c>
      <c r="AQ17" s="1">
        <v>64</v>
      </c>
      <c r="AR17" s="1">
        <v>82</v>
      </c>
      <c r="AS17" s="1">
        <v>89</v>
      </c>
      <c r="AT17" s="7"/>
      <c r="AU17" s="7"/>
    </row>
    <row r="18" spans="1:47" s="3" customFormat="1" ht="13.5" customHeight="1">
      <c r="A18" s="1">
        <v>16</v>
      </c>
      <c r="B18" s="4">
        <f t="shared" si="0"/>
        <v>1713</v>
      </c>
      <c r="C18" s="4">
        <f t="shared" si="1"/>
        <v>20</v>
      </c>
      <c r="D18" s="4">
        <f t="shared" si="2"/>
        <v>1360</v>
      </c>
      <c r="E18" s="5">
        <f t="shared" si="3"/>
        <v>100</v>
      </c>
      <c r="F18" s="11">
        <f t="shared" si="4"/>
        <v>1460</v>
      </c>
      <c r="G18" s="7" t="s">
        <v>83</v>
      </c>
      <c r="H18" s="7" t="s">
        <v>23</v>
      </c>
      <c r="I18" s="7" t="s">
        <v>29</v>
      </c>
      <c r="J18" s="7">
        <v>73</v>
      </c>
      <c r="K18" s="7">
        <v>73</v>
      </c>
      <c r="L18" s="7">
        <v>96</v>
      </c>
      <c r="M18" s="7"/>
      <c r="N18" s="7">
        <v>50</v>
      </c>
      <c r="O18" s="7">
        <v>91</v>
      </c>
      <c r="P18" s="7">
        <v>89</v>
      </c>
      <c r="Q18" s="7"/>
      <c r="R18" s="7"/>
      <c r="S18" s="7">
        <v>78</v>
      </c>
      <c r="T18" s="7"/>
      <c r="U18" s="7"/>
      <c r="V18" s="7">
        <v>79</v>
      </c>
      <c r="W18" s="7">
        <v>86</v>
      </c>
      <c r="X18" s="7">
        <v>90</v>
      </c>
      <c r="Y18" s="7">
        <v>96</v>
      </c>
      <c r="Z18" s="7"/>
      <c r="AA18" s="7"/>
      <c r="AB18" s="7">
        <v>95</v>
      </c>
      <c r="AC18" s="8">
        <v>94</v>
      </c>
      <c r="AD18" s="7">
        <v>91</v>
      </c>
      <c r="AE18" s="7"/>
      <c r="AF18" s="7"/>
      <c r="AG18" s="7"/>
      <c r="AH18" s="7"/>
      <c r="AI18" s="7">
        <v>92</v>
      </c>
      <c r="AJ18" s="7">
        <v>87</v>
      </c>
      <c r="AK18" s="7">
        <v>88</v>
      </c>
      <c r="AL18" s="7"/>
      <c r="AM18" s="7"/>
      <c r="AN18" s="7"/>
      <c r="AO18" s="7"/>
      <c r="AP18" s="7">
        <v>90</v>
      </c>
      <c r="AQ18" s="7">
        <v>82</v>
      </c>
      <c r="AR18" s="7"/>
      <c r="AS18" s="7">
        <v>93</v>
      </c>
      <c r="AT18" s="4"/>
      <c r="AU18" s="4"/>
    </row>
    <row r="19" spans="1:47" s="3" customFormat="1" ht="13.5" customHeight="1">
      <c r="A19" s="1">
        <v>17</v>
      </c>
      <c r="B19" s="4">
        <f t="shared" si="0"/>
        <v>1392</v>
      </c>
      <c r="C19" s="4">
        <f t="shared" si="1"/>
        <v>15</v>
      </c>
      <c r="D19" s="4">
        <f t="shared" si="2"/>
        <v>1392</v>
      </c>
      <c r="E19" s="5">
        <f t="shared" si="3"/>
        <v>0</v>
      </c>
      <c r="F19" s="11">
        <f t="shared" si="4"/>
        <v>1392</v>
      </c>
      <c r="G19" s="2" t="s">
        <v>44</v>
      </c>
      <c r="H19" s="2" t="s">
        <v>80</v>
      </c>
      <c r="I19" s="2" t="s">
        <v>43</v>
      </c>
      <c r="J19" s="7"/>
      <c r="K19" s="7">
        <v>84</v>
      </c>
      <c r="L19" s="7">
        <v>95</v>
      </c>
      <c r="M19" s="7"/>
      <c r="N19" s="7"/>
      <c r="O19" s="7"/>
      <c r="P19" s="7">
        <v>93</v>
      </c>
      <c r="Q19" s="7"/>
      <c r="R19" s="7"/>
      <c r="S19" s="7">
        <v>93</v>
      </c>
      <c r="T19" s="7"/>
      <c r="U19" s="7"/>
      <c r="V19" s="7"/>
      <c r="W19" s="7">
        <v>92</v>
      </c>
      <c r="X19" s="7"/>
      <c r="Y19" s="7">
        <v>92</v>
      </c>
      <c r="Z19" s="7">
        <v>90</v>
      </c>
      <c r="AA19" s="7"/>
      <c r="AB19" s="7">
        <v>94</v>
      </c>
      <c r="AC19" s="7">
        <v>94</v>
      </c>
      <c r="AD19" s="1"/>
      <c r="AE19" s="1"/>
      <c r="AF19" s="1">
        <v>86</v>
      </c>
      <c r="AG19" s="1"/>
      <c r="AH19" s="1">
        <v>94</v>
      </c>
      <c r="AI19" s="1">
        <v>97</v>
      </c>
      <c r="AJ19" s="1">
        <v>97</v>
      </c>
      <c r="AK19" s="1">
        <v>96</v>
      </c>
      <c r="AL19" s="1">
        <v>95</v>
      </c>
      <c r="AM19" s="1"/>
      <c r="AN19" s="1"/>
      <c r="AO19" s="1"/>
      <c r="AP19" s="1"/>
      <c r="AQ19" s="1"/>
      <c r="AR19" s="1"/>
      <c r="AS19" s="1"/>
      <c r="AT19" s="7"/>
      <c r="AU19" s="7"/>
    </row>
    <row r="20" spans="1:47" s="3" customFormat="1" ht="13.5" customHeight="1">
      <c r="A20" s="1">
        <v>18</v>
      </c>
      <c r="B20" s="4">
        <f t="shared" si="0"/>
        <v>1380</v>
      </c>
      <c r="C20" s="4">
        <f t="shared" si="1"/>
        <v>14</v>
      </c>
      <c r="D20" s="4">
        <f t="shared" si="2"/>
        <v>1380</v>
      </c>
      <c r="E20" s="5">
        <f t="shared" si="3"/>
        <v>0</v>
      </c>
      <c r="F20" s="11">
        <f t="shared" si="4"/>
        <v>1380</v>
      </c>
      <c r="G20" s="2" t="s">
        <v>84</v>
      </c>
      <c r="H20" s="2" t="s">
        <v>85</v>
      </c>
      <c r="I20" s="2" t="s">
        <v>86</v>
      </c>
      <c r="J20" s="8"/>
      <c r="K20" s="7"/>
      <c r="L20" s="8">
        <v>98</v>
      </c>
      <c r="M20" s="7"/>
      <c r="N20" s="7"/>
      <c r="O20" s="8">
        <v>94</v>
      </c>
      <c r="P20" s="8">
        <v>95</v>
      </c>
      <c r="Q20" s="4"/>
      <c r="R20" s="7"/>
      <c r="S20" s="7"/>
      <c r="T20" s="7"/>
      <c r="U20" s="7"/>
      <c r="V20" s="8">
        <v>99</v>
      </c>
      <c r="W20" s="7"/>
      <c r="X20" s="8">
        <v>97</v>
      </c>
      <c r="Y20" s="7"/>
      <c r="Z20" s="7"/>
      <c r="AA20" s="7"/>
      <c r="AB20" s="8">
        <v>99</v>
      </c>
      <c r="AC20" s="1"/>
      <c r="AD20" s="1">
        <v>100</v>
      </c>
      <c r="AE20" s="1"/>
      <c r="AF20" s="1"/>
      <c r="AG20" s="1">
        <v>100</v>
      </c>
      <c r="AH20" s="1"/>
      <c r="AI20" s="1">
        <v>100</v>
      </c>
      <c r="AJ20" s="1">
        <v>100</v>
      </c>
      <c r="AK20" s="1">
        <v>100</v>
      </c>
      <c r="AL20" s="1">
        <v>99</v>
      </c>
      <c r="AM20" s="1">
        <v>100</v>
      </c>
      <c r="AN20" s="1"/>
      <c r="AO20" s="1"/>
      <c r="AP20" s="1"/>
      <c r="AQ20" s="1"/>
      <c r="AR20" s="1"/>
      <c r="AS20" s="7">
        <v>99</v>
      </c>
      <c r="AT20" s="4"/>
      <c r="AU20" s="4"/>
    </row>
    <row r="21" spans="1:47" s="3" customFormat="1" ht="13.5" customHeight="1">
      <c r="A21" s="1">
        <v>19</v>
      </c>
      <c r="B21" s="4">
        <f t="shared" si="0"/>
        <v>1461</v>
      </c>
      <c r="C21" s="4">
        <f t="shared" si="1"/>
        <v>17</v>
      </c>
      <c r="D21" s="4">
        <f t="shared" si="2"/>
        <v>1315</v>
      </c>
      <c r="E21" s="5">
        <f t="shared" si="3"/>
        <v>40</v>
      </c>
      <c r="F21" s="11">
        <f t="shared" si="4"/>
        <v>1355</v>
      </c>
      <c r="G21" s="2" t="s">
        <v>13</v>
      </c>
      <c r="H21" s="2" t="s">
        <v>87</v>
      </c>
      <c r="I21" s="2" t="s">
        <v>139</v>
      </c>
      <c r="J21" s="24"/>
      <c r="K21" s="24">
        <v>88</v>
      </c>
      <c r="L21" s="24">
        <v>84</v>
      </c>
      <c r="M21" s="24"/>
      <c r="N21" s="24"/>
      <c r="O21" s="24"/>
      <c r="P21" s="24">
        <v>81</v>
      </c>
      <c r="Q21" s="24">
        <v>96</v>
      </c>
      <c r="R21" s="24"/>
      <c r="S21" s="24">
        <v>81</v>
      </c>
      <c r="T21" s="24"/>
      <c r="U21" s="24"/>
      <c r="V21" s="24"/>
      <c r="W21" s="24"/>
      <c r="X21" s="24"/>
      <c r="Y21" s="24"/>
      <c r="Z21" s="24"/>
      <c r="AA21" s="25"/>
      <c r="AB21" s="24">
        <v>92</v>
      </c>
      <c r="AC21" s="25">
        <v>78</v>
      </c>
      <c r="AD21" s="24">
        <v>84</v>
      </c>
      <c r="AE21" s="1">
        <v>81</v>
      </c>
      <c r="AF21" s="1">
        <v>68</v>
      </c>
      <c r="AG21" s="1">
        <v>91</v>
      </c>
      <c r="AH21" s="1">
        <v>81</v>
      </c>
      <c r="AI21" s="1">
        <v>96</v>
      </c>
      <c r="AJ21" s="1"/>
      <c r="AK21" s="1">
        <v>85</v>
      </c>
      <c r="AL21" s="1">
        <v>91</v>
      </c>
      <c r="AM21" s="1">
        <v>93</v>
      </c>
      <c r="AN21" s="1"/>
      <c r="AO21" s="1"/>
      <c r="AP21" s="1">
        <v>91</v>
      </c>
      <c r="AQ21" s="1"/>
      <c r="AR21" s="1"/>
      <c r="AS21" s="1"/>
      <c r="AT21" s="7"/>
      <c r="AU21" s="7"/>
    </row>
    <row r="22" spans="1:47" ht="13.5" customHeight="1">
      <c r="A22" s="1">
        <v>20</v>
      </c>
      <c r="B22" s="4">
        <f t="shared" si="0"/>
        <v>1301</v>
      </c>
      <c r="C22" s="4">
        <f t="shared" si="1"/>
        <v>15</v>
      </c>
      <c r="D22" s="4">
        <f t="shared" si="2"/>
        <v>1301</v>
      </c>
      <c r="E22" s="5">
        <f t="shared" si="3"/>
        <v>0</v>
      </c>
      <c r="F22" s="11">
        <f t="shared" si="4"/>
        <v>1301</v>
      </c>
      <c r="G22" s="2" t="s">
        <v>32</v>
      </c>
      <c r="H22" s="2" t="s">
        <v>33</v>
      </c>
      <c r="I22" s="2" t="s">
        <v>78</v>
      </c>
      <c r="J22" s="7">
        <v>82</v>
      </c>
      <c r="L22" s="7">
        <v>94</v>
      </c>
      <c r="N22" s="7">
        <v>51</v>
      </c>
      <c r="P22" s="7">
        <v>94</v>
      </c>
      <c r="S22" s="7">
        <v>75</v>
      </c>
      <c r="V22" s="7">
        <v>94</v>
      </c>
      <c r="W22" s="7">
        <v>87</v>
      </c>
      <c r="Z22" s="7">
        <v>84</v>
      </c>
      <c r="AA22" s="7">
        <v>90</v>
      </c>
      <c r="AB22" s="1"/>
      <c r="AC22" s="1"/>
      <c r="AD22" s="1"/>
      <c r="AE22" s="1"/>
      <c r="AF22" s="1"/>
      <c r="AG22" s="1">
        <v>92</v>
      </c>
      <c r="AH22" s="1"/>
      <c r="AI22" s="1">
        <v>99</v>
      </c>
      <c r="AJ22" s="1"/>
      <c r="AK22" s="1"/>
      <c r="AL22" s="1">
        <v>92</v>
      </c>
      <c r="AM22" s="1">
        <v>93</v>
      </c>
      <c r="AN22" s="1"/>
      <c r="AO22" s="1"/>
      <c r="AP22" s="1"/>
      <c r="AQ22" s="1">
        <v>82</v>
      </c>
      <c r="AR22" s="1">
        <v>92</v>
      </c>
      <c r="AT22" s="4"/>
      <c r="AU22" s="4"/>
    </row>
    <row r="23" spans="1:47" ht="13.5" customHeight="1">
      <c r="A23" s="1">
        <v>21</v>
      </c>
      <c r="B23" s="4">
        <f t="shared" si="0"/>
        <v>1249</v>
      </c>
      <c r="C23" s="4">
        <f t="shared" si="1"/>
        <v>13</v>
      </c>
      <c r="D23" s="4">
        <f t="shared" si="2"/>
        <v>1249</v>
      </c>
      <c r="E23" s="5">
        <f t="shared" si="3"/>
        <v>0</v>
      </c>
      <c r="F23" s="11">
        <f t="shared" si="4"/>
        <v>1249</v>
      </c>
      <c r="G23" s="7" t="s">
        <v>112</v>
      </c>
      <c r="H23" s="7" t="s">
        <v>113</v>
      </c>
      <c r="I23" s="7" t="s">
        <v>114</v>
      </c>
      <c r="K23" s="24">
        <v>97</v>
      </c>
      <c r="L23" s="24"/>
      <c r="M23" s="24"/>
      <c r="N23" s="24">
        <v>89</v>
      </c>
      <c r="O23" s="24"/>
      <c r="P23" s="24"/>
      <c r="Q23" s="24"/>
      <c r="R23" s="24"/>
      <c r="S23" s="24"/>
      <c r="T23" s="24"/>
      <c r="U23" s="24"/>
      <c r="V23" s="24">
        <v>95</v>
      </c>
      <c r="W23" s="24"/>
      <c r="X23" s="24">
        <v>95</v>
      </c>
      <c r="Y23" s="24"/>
      <c r="Z23" s="24">
        <v>90</v>
      </c>
      <c r="AA23" s="24">
        <v>100</v>
      </c>
      <c r="AB23" s="24">
        <v>98</v>
      </c>
      <c r="AC23" s="24">
        <v>97</v>
      </c>
      <c r="AD23" s="7">
        <v>100</v>
      </c>
      <c r="AE23" s="7">
        <v>96</v>
      </c>
      <c r="AG23" s="7">
        <v>98</v>
      </c>
      <c r="AI23" s="7">
        <v>97</v>
      </c>
      <c r="AS23" s="7">
        <v>97</v>
      </c>
      <c r="AT23" s="4"/>
      <c r="AU23" s="4"/>
    </row>
    <row r="24" spans="1:47" ht="13.5" customHeight="1">
      <c r="A24" s="1">
        <v>22</v>
      </c>
      <c r="B24" s="4">
        <f t="shared" si="0"/>
        <v>1228</v>
      </c>
      <c r="C24" s="4">
        <f t="shared" si="1"/>
        <v>13</v>
      </c>
      <c r="D24" s="4">
        <f t="shared" si="2"/>
        <v>1228</v>
      </c>
      <c r="E24" s="5">
        <f t="shared" si="3"/>
        <v>0</v>
      </c>
      <c r="F24" s="11">
        <f t="shared" si="4"/>
        <v>1228</v>
      </c>
      <c r="G24" s="2" t="s">
        <v>81</v>
      </c>
      <c r="H24" s="2" t="s">
        <v>82</v>
      </c>
      <c r="I24" s="2" t="s">
        <v>16</v>
      </c>
      <c r="J24" s="8">
        <v>93</v>
      </c>
      <c r="K24" s="7">
        <v>95</v>
      </c>
      <c r="L24" s="7">
        <v>93</v>
      </c>
      <c r="O24" s="7">
        <v>97</v>
      </c>
      <c r="Q24" s="7">
        <v>97</v>
      </c>
      <c r="S24" s="7">
        <v>91</v>
      </c>
      <c r="V24" s="7">
        <v>97</v>
      </c>
      <c r="AB24" s="7">
        <v>97</v>
      </c>
      <c r="AC24" s="7">
        <v>95</v>
      </c>
      <c r="AD24" s="1"/>
      <c r="AE24" s="1">
        <v>91</v>
      </c>
      <c r="AF24" s="1"/>
      <c r="AG24" s="1">
        <v>96</v>
      </c>
      <c r="AH24" s="1"/>
      <c r="AI24" s="1">
        <v>96</v>
      </c>
      <c r="AJ24" s="1"/>
      <c r="AK24" s="1">
        <v>90</v>
      </c>
      <c r="AL24" s="1"/>
      <c r="AM24" s="1"/>
      <c r="AN24" s="1"/>
      <c r="AO24" s="1"/>
      <c r="AP24" s="1"/>
      <c r="AQ24" s="1"/>
      <c r="AR24" s="1"/>
      <c r="AS24" s="1"/>
      <c r="AT24" s="4"/>
      <c r="AU24" s="4"/>
    </row>
    <row r="25" spans="1:47" s="3" customFormat="1" ht="13.5" customHeight="1">
      <c r="A25" s="1">
        <v>23</v>
      </c>
      <c r="B25" s="4">
        <f t="shared" si="0"/>
        <v>1052</v>
      </c>
      <c r="C25" s="4">
        <f t="shared" si="1"/>
        <v>12</v>
      </c>
      <c r="D25" s="4">
        <f t="shared" si="2"/>
        <v>1052</v>
      </c>
      <c r="E25" s="5">
        <f t="shared" si="3"/>
        <v>0</v>
      </c>
      <c r="F25" s="11">
        <f t="shared" si="4"/>
        <v>1052</v>
      </c>
      <c r="G25" s="16" t="s">
        <v>118</v>
      </c>
      <c r="H25" s="7" t="s">
        <v>117</v>
      </c>
      <c r="I25" s="15" t="s">
        <v>131</v>
      </c>
      <c r="J25" s="7">
        <v>81</v>
      </c>
      <c r="K25" s="7"/>
      <c r="L25" s="7">
        <v>95</v>
      </c>
      <c r="M25" s="7"/>
      <c r="N25" s="7"/>
      <c r="O25" s="8"/>
      <c r="P25" s="8"/>
      <c r="Q25" s="7"/>
      <c r="R25" s="7"/>
      <c r="S25" s="7"/>
      <c r="T25" s="7"/>
      <c r="U25" s="7"/>
      <c r="V25" s="7">
        <v>92</v>
      </c>
      <c r="W25" s="7"/>
      <c r="X25" s="7"/>
      <c r="Y25" s="8">
        <v>98</v>
      </c>
      <c r="Z25" s="7">
        <v>84</v>
      </c>
      <c r="AA25" s="8">
        <v>95</v>
      </c>
      <c r="AB25" s="7"/>
      <c r="AC25" s="7"/>
      <c r="AD25" s="7"/>
      <c r="AE25" s="7"/>
      <c r="AF25" s="7">
        <v>61</v>
      </c>
      <c r="AG25" s="7">
        <v>90</v>
      </c>
      <c r="AH25" s="7"/>
      <c r="AI25" s="7"/>
      <c r="AJ25" s="7">
        <v>88</v>
      </c>
      <c r="AK25" s="7"/>
      <c r="AL25" s="7"/>
      <c r="AM25" s="7"/>
      <c r="AN25" s="7">
        <v>95</v>
      </c>
      <c r="AO25" s="7"/>
      <c r="AP25" s="7"/>
      <c r="AQ25" s="7"/>
      <c r="AR25" s="7">
        <v>83</v>
      </c>
      <c r="AS25" s="7">
        <v>90</v>
      </c>
      <c r="AT25" s="4"/>
      <c r="AU25" s="4"/>
    </row>
    <row r="26" spans="1:47" s="3" customFormat="1" ht="13.5" customHeight="1">
      <c r="A26" s="1">
        <v>24</v>
      </c>
      <c r="B26" s="4">
        <f t="shared" si="0"/>
        <v>1016</v>
      </c>
      <c r="C26" s="4">
        <f t="shared" si="1"/>
        <v>11</v>
      </c>
      <c r="D26" s="4">
        <f t="shared" si="2"/>
        <v>1016</v>
      </c>
      <c r="E26" s="5">
        <f t="shared" si="3"/>
        <v>0</v>
      </c>
      <c r="F26" s="11">
        <f t="shared" si="4"/>
        <v>1016</v>
      </c>
      <c r="G26" s="7" t="s">
        <v>138</v>
      </c>
      <c r="H26" s="7" t="s">
        <v>137</v>
      </c>
      <c r="I26" s="8" t="s">
        <v>90</v>
      </c>
      <c r="J26" s="7"/>
      <c r="K26" s="7"/>
      <c r="L26" s="7"/>
      <c r="M26" s="7"/>
      <c r="N26" s="7"/>
      <c r="O26" s="7"/>
      <c r="P26" s="7">
        <v>92</v>
      </c>
      <c r="Q26" s="7"/>
      <c r="R26" s="7"/>
      <c r="S26" s="7"/>
      <c r="T26" s="7"/>
      <c r="U26" s="7"/>
      <c r="V26" s="7">
        <v>92</v>
      </c>
      <c r="W26" s="7"/>
      <c r="X26" s="7"/>
      <c r="Y26" s="7"/>
      <c r="Z26" s="7"/>
      <c r="AA26" s="7">
        <v>93</v>
      </c>
      <c r="AB26" s="7"/>
      <c r="AC26" s="7"/>
      <c r="AD26" s="7"/>
      <c r="AE26" s="7">
        <v>96</v>
      </c>
      <c r="AF26" s="7">
        <v>79</v>
      </c>
      <c r="AG26" s="7"/>
      <c r="AH26" s="7"/>
      <c r="AI26" s="7">
        <v>94</v>
      </c>
      <c r="AJ26" s="7">
        <v>90</v>
      </c>
      <c r="AK26" s="7"/>
      <c r="AL26" s="7">
        <v>95</v>
      </c>
      <c r="AM26" s="7">
        <v>98</v>
      </c>
      <c r="AN26" s="7"/>
      <c r="AO26" s="7"/>
      <c r="AP26" s="7">
        <v>96</v>
      </c>
      <c r="AQ26" s="7"/>
      <c r="AR26" s="7"/>
      <c r="AS26" s="7">
        <v>91</v>
      </c>
      <c r="AT26" s="7"/>
      <c r="AU26" s="7"/>
    </row>
    <row r="27" spans="1:47" s="3" customFormat="1" ht="13.5" customHeight="1">
      <c r="A27" s="1">
        <v>25</v>
      </c>
      <c r="B27" s="4">
        <f t="shared" si="0"/>
        <v>914</v>
      </c>
      <c r="C27" s="4">
        <f t="shared" si="1"/>
        <v>10</v>
      </c>
      <c r="D27" s="4">
        <f t="shared" si="2"/>
        <v>914</v>
      </c>
      <c r="E27" s="5">
        <f t="shared" si="3"/>
        <v>0</v>
      </c>
      <c r="F27" s="11">
        <f t="shared" si="4"/>
        <v>914</v>
      </c>
      <c r="G27" s="7" t="s">
        <v>45</v>
      </c>
      <c r="H27" s="7" t="s">
        <v>46</v>
      </c>
      <c r="I27" s="7" t="s">
        <v>43</v>
      </c>
      <c r="J27" s="7"/>
      <c r="K27" s="7">
        <v>77</v>
      </c>
      <c r="L27" s="7"/>
      <c r="M27" s="7"/>
      <c r="N27" s="7"/>
      <c r="O27" s="7"/>
      <c r="P27" s="8">
        <v>93</v>
      </c>
      <c r="Q27" s="7"/>
      <c r="R27" s="7"/>
      <c r="S27" s="7"/>
      <c r="T27" s="7"/>
      <c r="U27" s="7"/>
      <c r="V27" s="7">
        <v>93</v>
      </c>
      <c r="W27" s="7">
        <v>90</v>
      </c>
      <c r="X27" s="7">
        <v>98</v>
      </c>
      <c r="Y27" s="8">
        <v>99</v>
      </c>
      <c r="Z27" s="7">
        <v>97</v>
      </c>
      <c r="AA27" s="7"/>
      <c r="AB27" s="8">
        <v>98</v>
      </c>
      <c r="AC27" s="7">
        <v>95</v>
      </c>
      <c r="AD27" s="7"/>
      <c r="AE27" s="7"/>
      <c r="AF27" s="7">
        <v>74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4"/>
      <c r="AU27" s="12"/>
    </row>
    <row r="30" spans="1:47" s="3" customFormat="1" ht="13.5" customHeight="1">
      <c r="A30" s="1"/>
      <c r="B30" s="4"/>
      <c r="C30" s="4"/>
      <c r="D30" s="4"/>
      <c r="E30" s="5"/>
      <c r="F30" s="11"/>
      <c r="G30" s="7"/>
      <c r="H30" s="7"/>
      <c r="I30" s="8"/>
      <c r="J30" s="2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  <c r="AA30" s="24"/>
      <c r="AB30" s="24"/>
      <c r="AC30" s="24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s="3" customFormat="1" ht="12.75" customHeight="1">
      <c r="A31" s="1"/>
      <c r="B31" s="4">
        <f>SUM(J31:AU31)</f>
        <v>729</v>
      </c>
      <c r="C31" s="4">
        <f>COUNT(J31:AU31)</f>
        <v>8</v>
      </c>
      <c r="D31" s="4">
        <f>IF(COUNT(J31:AV31)&gt;0,LARGE(J31:AV31,1),0)+IF(COUNT(J31:AV31)&gt;1,LARGE(J31:AV31,2),0)+IF(COUNT(J31:AV31)&gt;2,LARGE(J31:AV31,3),0)+IF(COUNT(J31:AV31)&gt;3,LARGE(J31:AV31,4),0)+IF(COUNT(J31:AV31)&gt;4,LARGE(J31:AV31,5),0)+IF(COUNT(J31:AV31)&gt;5,LARGE(J31:AV31,6),0)+IF(COUNT(J31:AV31)&gt;6,LARGE(J31:AV31,7),0)+IF(COUNT(J31:AV31)&gt;7,LARGE(J31:AV31,8),0)+IF(COUNT(J31:AV31)&gt;8,LARGE(J31:AV31,9),0)+IF(COUNT(J31:AV31)&gt;9,LARGE(J31:AV31,10),0)+IF(COUNT(J31:AV31)&gt;10,LARGE(J31:AV31,11),0)+IF(COUNT(J31:AV31)&gt;11,LARGE(J31:AV31,12),0)+IF(COUNT(J31:AV31)&gt;12,LARGE(J31:AV31,13),0)+IF(COUNT(J31:AV31)&gt;13,LARGE(J31:AV31,14),0)+IF(COUNT(J31:AV31)&gt;14,LARGE(J31:AV31,15),0)</f>
        <v>729</v>
      </c>
      <c r="E31" s="5">
        <f>IF(COUNT(J31:AV31)&lt;22,IF(COUNT(J31:AV31)&gt;14,(COUNT(J31:AV31)-15),0)*20,120)</f>
        <v>0</v>
      </c>
      <c r="F31" s="11">
        <f>D31+E31</f>
        <v>729</v>
      </c>
      <c r="G31" s="2" t="s">
        <v>14</v>
      </c>
      <c r="H31" s="2" t="s">
        <v>15</v>
      </c>
      <c r="I31" s="2" t="s">
        <v>16</v>
      </c>
      <c r="J31" s="7"/>
      <c r="K31" s="7">
        <v>88</v>
      </c>
      <c r="L31" s="8"/>
      <c r="M31" s="7"/>
      <c r="N31" s="8"/>
      <c r="O31" s="7">
        <v>93</v>
      </c>
      <c r="P31" s="8">
        <v>98</v>
      </c>
      <c r="Q31" s="8"/>
      <c r="R31" s="7"/>
      <c r="S31" s="7"/>
      <c r="T31" s="7">
        <v>87</v>
      </c>
      <c r="U31" s="7">
        <v>94</v>
      </c>
      <c r="V31" s="1"/>
      <c r="W31" s="1"/>
      <c r="X31" s="1"/>
      <c r="Y31" s="1"/>
      <c r="Z31" s="1"/>
      <c r="AA31" s="1"/>
      <c r="AB31" s="1"/>
      <c r="AC31" s="1"/>
      <c r="AD31" s="1"/>
      <c r="AE31" s="1">
        <v>95</v>
      </c>
      <c r="AF31" s="1"/>
      <c r="AG31" s="1"/>
      <c r="AH31" s="1"/>
      <c r="AI31" s="1"/>
      <c r="AJ31" s="1"/>
      <c r="AK31" s="1"/>
      <c r="AL31" s="1">
        <v>87</v>
      </c>
      <c r="AM31" s="1"/>
      <c r="AN31" s="1"/>
      <c r="AO31" s="1"/>
      <c r="AP31" s="1">
        <v>87</v>
      </c>
      <c r="AQ31" s="1"/>
      <c r="AR31" s="1"/>
      <c r="AS31" s="7"/>
      <c r="AT31" s="7"/>
      <c r="AU31" s="7"/>
    </row>
    <row r="32" spans="1:43" ht="12.75" customHeight="1">
      <c r="A32" s="1"/>
      <c r="B32" s="4">
        <f>SUM(J32:AU32)</f>
        <v>714</v>
      </c>
      <c r="C32" s="4">
        <f>COUNT(J32:AU32)</f>
        <v>8</v>
      </c>
      <c r="D32" s="4">
        <f>IF(COUNT(J32:AV32)&gt;0,LARGE(J32:AV32,1),0)+IF(COUNT(J32:AV32)&gt;1,LARGE(J32:AV32,2),0)+IF(COUNT(J32:AV32)&gt;2,LARGE(J32:AV32,3),0)+IF(COUNT(J32:AV32)&gt;3,LARGE(J32:AV32,4),0)+IF(COUNT(J32:AV32)&gt;4,LARGE(J32:AV32,5),0)+IF(COUNT(J32:AV32)&gt;5,LARGE(J32:AV32,6),0)+IF(COUNT(J32:AV32)&gt;6,LARGE(J32:AV32,7),0)+IF(COUNT(J32:AV32)&gt;7,LARGE(J32:AV32,8),0)+IF(COUNT(J32:AV32)&gt;8,LARGE(J32:AV32,9),0)+IF(COUNT(J32:AV32)&gt;9,LARGE(J32:AV32,10),0)+IF(COUNT(J32:AV32)&gt;10,LARGE(J32:AV32,11),0)+IF(COUNT(J32:AV32)&gt;11,LARGE(J32:AV32,12),0)+IF(COUNT(J32:AV32)&gt;12,LARGE(J32:AV32,13),0)+IF(COUNT(J32:AV32)&gt;13,LARGE(J32:AV32,14),0)+IF(COUNT(J32:AV32)&gt;14,LARGE(J32:AV32,15),0)</f>
        <v>714</v>
      </c>
      <c r="E32" s="5">
        <f>IF(COUNT(J32:AV32)&lt;22,IF(COUNT(J32:AV32)&gt;14,(COUNT(J32:AV32)-15),0)*20,120)</f>
        <v>0</v>
      </c>
      <c r="F32" s="11">
        <f>D32+E32</f>
        <v>714</v>
      </c>
      <c r="G32" s="7" t="s">
        <v>119</v>
      </c>
      <c r="H32" s="7" t="s">
        <v>120</v>
      </c>
      <c r="J32" s="26">
        <v>85</v>
      </c>
      <c r="K32" s="24">
        <v>92</v>
      </c>
      <c r="L32" s="24"/>
      <c r="M32" s="24"/>
      <c r="N32" s="24">
        <v>75</v>
      </c>
      <c r="O32" s="24">
        <v>91</v>
      </c>
      <c r="P32" s="24"/>
      <c r="Q32" s="24">
        <v>98</v>
      </c>
      <c r="R32" s="24"/>
      <c r="S32" s="24">
        <v>94</v>
      </c>
      <c r="T32" s="24"/>
      <c r="U32" s="24"/>
      <c r="V32" s="24"/>
      <c r="W32" s="24"/>
      <c r="X32" s="24"/>
      <c r="Y32" s="24"/>
      <c r="Z32" s="25"/>
      <c r="AA32" s="24">
        <v>98</v>
      </c>
      <c r="AB32" s="24"/>
      <c r="AC32" s="24"/>
      <c r="AQ32" s="7">
        <v>81</v>
      </c>
    </row>
    <row r="33" spans="1:47" ht="13.5" customHeight="1">
      <c r="A33" s="1"/>
      <c r="B33" s="4">
        <f aca="true" t="shared" si="5" ref="B33:B38">SUM(J33:AU33)</f>
        <v>683</v>
      </c>
      <c r="C33" s="4">
        <f aca="true" t="shared" si="6" ref="C33:C38">COUNT(J33:AU33)</f>
        <v>8</v>
      </c>
      <c r="D33" s="4">
        <f aca="true" t="shared" si="7" ref="D33:D38">IF(COUNT(J33:AV33)&gt;0,LARGE(J33:AV33,1),0)+IF(COUNT(J33:AV33)&gt;1,LARGE(J33:AV33,2),0)+IF(COUNT(J33:AV33)&gt;2,LARGE(J33:AV33,3),0)+IF(COUNT(J33:AV33)&gt;3,LARGE(J33:AV33,4),0)+IF(COUNT(J33:AV33)&gt;4,LARGE(J33:AV33,5),0)+IF(COUNT(J33:AV33)&gt;5,LARGE(J33:AV33,6),0)+IF(COUNT(J33:AV33)&gt;6,LARGE(J33:AV33,7),0)+IF(COUNT(J33:AV33)&gt;7,LARGE(J33:AV33,8),0)+IF(COUNT(J33:AV33)&gt;8,LARGE(J33:AV33,9),0)+IF(COUNT(J33:AV33)&gt;9,LARGE(J33:AV33,10),0)+IF(COUNT(J33:AV33)&gt;10,LARGE(J33:AV33,11),0)+IF(COUNT(J33:AV33)&gt;11,LARGE(J33:AV33,12),0)+IF(COUNT(J33:AV33)&gt;12,LARGE(J33:AV33,13),0)+IF(COUNT(J33:AV33)&gt;13,LARGE(J33:AV33,14),0)+IF(COUNT(J33:AV33)&gt;14,LARGE(J33:AV33,15),0)</f>
        <v>683</v>
      </c>
      <c r="E33" s="5">
        <f aca="true" t="shared" si="8" ref="E33:E38">IF(COUNT(J33:AV33)&lt;22,IF(COUNT(J33:AV33)&gt;14,(COUNT(J33:AV33)-15),0)*20,120)</f>
        <v>0</v>
      </c>
      <c r="F33" s="11">
        <f aca="true" t="shared" si="9" ref="F33:F38">D33+E33</f>
        <v>683</v>
      </c>
      <c r="G33" s="2" t="s">
        <v>101</v>
      </c>
      <c r="H33" s="2" t="s">
        <v>102</v>
      </c>
      <c r="I33" s="2"/>
      <c r="J33" s="25">
        <v>77</v>
      </c>
      <c r="N33" s="8"/>
      <c r="O33" s="7">
        <v>83</v>
      </c>
      <c r="P33" s="8"/>
      <c r="V33" s="7">
        <v>88</v>
      </c>
      <c r="X33" s="7">
        <v>82</v>
      </c>
      <c r="Y33" s="8"/>
      <c r="AB33" s="7">
        <v>90</v>
      </c>
      <c r="AC33" s="1"/>
      <c r="AD33" s="1"/>
      <c r="AE33" s="1">
        <v>91</v>
      </c>
      <c r="AF33" s="1"/>
      <c r="AG33" s="1"/>
      <c r="AH33" s="1"/>
      <c r="AI33" s="1"/>
      <c r="AJ33" s="1"/>
      <c r="AK33" s="1"/>
      <c r="AL33" s="1"/>
      <c r="AM33" s="1"/>
      <c r="AN33" s="1">
        <v>91</v>
      </c>
      <c r="AO33" s="1"/>
      <c r="AP33" s="1"/>
      <c r="AQ33" s="1"/>
      <c r="AR33" s="1"/>
      <c r="AS33" s="1">
        <v>81</v>
      </c>
      <c r="AT33" s="4"/>
      <c r="AU33" s="4"/>
    </row>
    <row r="34" spans="1:47" ht="13.5" customHeight="1">
      <c r="A34" s="1"/>
      <c r="B34" s="4">
        <f t="shared" si="5"/>
        <v>588</v>
      </c>
      <c r="C34" s="4">
        <f t="shared" si="6"/>
        <v>7</v>
      </c>
      <c r="D34" s="4">
        <f t="shared" si="7"/>
        <v>588</v>
      </c>
      <c r="E34" s="5">
        <f t="shared" si="8"/>
        <v>0</v>
      </c>
      <c r="F34" s="11">
        <f t="shared" si="9"/>
        <v>588</v>
      </c>
      <c r="G34" s="2" t="s">
        <v>99</v>
      </c>
      <c r="H34" s="2" t="s">
        <v>100</v>
      </c>
      <c r="I34" s="2" t="s">
        <v>90</v>
      </c>
      <c r="L34" s="7">
        <v>95</v>
      </c>
      <c r="M34" s="7">
        <v>86</v>
      </c>
      <c r="N34" s="7">
        <v>78</v>
      </c>
      <c r="P34" s="7">
        <v>72</v>
      </c>
      <c r="R34" s="7">
        <v>78</v>
      </c>
      <c r="S34" s="7">
        <v>83</v>
      </c>
      <c r="AA34" s="7">
        <v>96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T34" s="3"/>
      <c r="AU34" s="3"/>
    </row>
    <row r="35" spans="1:47" ht="13.5" customHeight="1">
      <c r="A35" s="1"/>
      <c r="B35" s="4">
        <f t="shared" si="5"/>
        <v>572</v>
      </c>
      <c r="C35" s="4">
        <f t="shared" si="6"/>
        <v>7</v>
      </c>
      <c r="D35" s="4">
        <f t="shared" si="7"/>
        <v>572</v>
      </c>
      <c r="E35" s="5">
        <f t="shared" si="8"/>
        <v>0</v>
      </c>
      <c r="F35" s="11">
        <f t="shared" si="9"/>
        <v>572</v>
      </c>
      <c r="G35" s="7" t="s">
        <v>134</v>
      </c>
      <c r="H35" s="7" t="s">
        <v>135</v>
      </c>
      <c r="P35" s="7">
        <v>85</v>
      </c>
      <c r="Q35" s="7">
        <v>93</v>
      </c>
      <c r="S35" s="7">
        <v>53</v>
      </c>
      <c r="W35" s="7">
        <v>82</v>
      </c>
      <c r="X35" s="7">
        <v>89</v>
      </c>
      <c r="AA35" s="7">
        <v>84</v>
      </c>
      <c r="AB35" s="7">
        <v>86</v>
      </c>
      <c r="AD35" s="7" t="s">
        <v>136</v>
      </c>
      <c r="AT35" s="3"/>
      <c r="AU35" s="3"/>
    </row>
    <row r="36" spans="1:47" ht="13.5" customHeight="1">
      <c r="A36" s="1"/>
      <c r="B36" s="4">
        <f t="shared" si="5"/>
        <v>580</v>
      </c>
      <c r="C36" s="4">
        <f t="shared" si="6"/>
        <v>6</v>
      </c>
      <c r="D36" s="4">
        <f t="shared" si="7"/>
        <v>580</v>
      </c>
      <c r="E36" s="5">
        <f t="shared" si="8"/>
        <v>0</v>
      </c>
      <c r="F36" s="11">
        <f t="shared" si="9"/>
        <v>580</v>
      </c>
      <c r="G36" s="7" t="s">
        <v>129</v>
      </c>
      <c r="H36" s="7" t="s">
        <v>130</v>
      </c>
      <c r="I36" s="8" t="s">
        <v>131</v>
      </c>
      <c r="Z36" s="7">
        <v>100</v>
      </c>
      <c r="AA36" s="7">
        <v>100</v>
      </c>
      <c r="AB36" s="7">
        <v>99</v>
      </c>
      <c r="AC36" s="8">
        <v>98</v>
      </c>
      <c r="AF36" s="7">
        <v>90</v>
      </c>
      <c r="AG36" s="7">
        <v>93</v>
      </c>
      <c r="AT36" s="4"/>
      <c r="AU36" s="4"/>
    </row>
    <row r="37" spans="1:47" ht="13.5" customHeight="1">
      <c r="A37" s="1"/>
      <c r="B37" s="4">
        <f t="shared" si="5"/>
        <v>463</v>
      </c>
      <c r="C37" s="4">
        <f t="shared" si="6"/>
        <v>6</v>
      </c>
      <c r="D37" s="4">
        <f t="shared" si="7"/>
        <v>463</v>
      </c>
      <c r="E37" s="5">
        <f t="shared" si="8"/>
        <v>0</v>
      </c>
      <c r="F37" s="11">
        <f t="shared" si="9"/>
        <v>463</v>
      </c>
      <c r="G37" s="7" t="s">
        <v>115</v>
      </c>
      <c r="H37" s="7" t="s">
        <v>116</v>
      </c>
      <c r="J37" s="7">
        <v>95</v>
      </c>
      <c r="K37" s="7">
        <v>61</v>
      </c>
      <c r="L37" s="7">
        <v>93</v>
      </c>
      <c r="N37" s="7">
        <v>50</v>
      </c>
      <c r="O37" s="7">
        <v>86</v>
      </c>
      <c r="AF37" s="7">
        <v>78</v>
      </c>
      <c r="AT37" s="4"/>
      <c r="AU37" s="4"/>
    </row>
    <row r="38" spans="1:47" ht="13.5" customHeight="1">
      <c r="A38" s="1"/>
      <c r="B38" s="4">
        <f t="shared" si="5"/>
        <v>430</v>
      </c>
      <c r="C38" s="4">
        <f t="shared" si="6"/>
        <v>6</v>
      </c>
      <c r="D38" s="4">
        <f t="shared" si="7"/>
        <v>430</v>
      </c>
      <c r="E38" s="5">
        <f t="shared" si="8"/>
        <v>0</v>
      </c>
      <c r="F38" s="11">
        <f t="shared" si="9"/>
        <v>430</v>
      </c>
      <c r="G38" s="7" t="s">
        <v>47</v>
      </c>
      <c r="H38" s="7" t="s">
        <v>48</v>
      </c>
      <c r="I38" s="7" t="s">
        <v>43</v>
      </c>
      <c r="K38" s="8"/>
      <c r="L38" s="7">
        <v>94</v>
      </c>
      <c r="N38" s="8">
        <v>39</v>
      </c>
      <c r="O38" s="7">
        <v>94</v>
      </c>
      <c r="S38" s="7">
        <v>69</v>
      </c>
      <c r="V38" s="7">
        <v>88</v>
      </c>
      <c r="AF38" s="7">
        <v>46</v>
      </c>
      <c r="AS38" s="1"/>
      <c r="AT38" s="4"/>
      <c r="AU38" s="4"/>
    </row>
    <row r="39" spans="1:47" ht="13.5" customHeight="1">
      <c r="A39" s="1"/>
      <c r="B39" s="4">
        <f>SUM(J39:AU39)</f>
        <v>437</v>
      </c>
      <c r="C39" s="4">
        <f>COUNT(J39:AU39)</f>
        <v>5</v>
      </c>
      <c r="D39" s="4">
        <f>IF(COUNT(J39:AV39)&gt;0,LARGE(J39:AV39,1),0)+IF(COUNT(J39:AV39)&gt;1,LARGE(J39:AV39,2),0)+IF(COUNT(J39:AV39)&gt;2,LARGE(J39:AV39,3),0)+IF(COUNT(J39:AV39)&gt;3,LARGE(J39:AV39,4),0)+IF(COUNT(J39:AV39)&gt;4,LARGE(J39:AV39,5),0)+IF(COUNT(J39:AV39)&gt;5,LARGE(J39:AV39,6),0)+IF(COUNT(J39:AV39)&gt;6,LARGE(J39:AV39,7),0)+IF(COUNT(J39:AV39)&gt;7,LARGE(J39:AV39,8),0)+IF(COUNT(J39:AV39)&gt;8,LARGE(J39:AV39,9),0)+IF(COUNT(J39:AV39)&gt;9,LARGE(J39:AV39,10),0)+IF(COUNT(J39:AV39)&gt;10,LARGE(J39:AV39,11),0)+IF(COUNT(J39:AV39)&gt;11,LARGE(J39:AV39,12),0)+IF(COUNT(J39:AV39)&gt;12,LARGE(J39:AV39,13),0)+IF(COUNT(J39:AV39)&gt;13,LARGE(J39:AV39,14),0)+IF(COUNT(J39:AV39)&gt;14,LARGE(J39:AV39,15),0)</f>
        <v>437</v>
      </c>
      <c r="E39" s="5">
        <f>IF(COUNT(J39:AV39)&lt;22,IF(COUNT(J39:AV39)&gt;14,(COUNT(J39:AV39)-15),0)*20,120)</f>
        <v>0</v>
      </c>
      <c r="F39" s="11">
        <f>D39+E39</f>
        <v>437</v>
      </c>
      <c r="G39" s="2" t="s">
        <v>93</v>
      </c>
      <c r="H39" s="2" t="s">
        <v>94</v>
      </c>
      <c r="I39" s="7"/>
      <c r="R39" s="7">
        <v>79</v>
      </c>
      <c r="S39" s="7">
        <v>81</v>
      </c>
      <c r="V39" s="7">
        <v>91</v>
      </c>
      <c r="AC39" s="7">
        <v>95</v>
      </c>
      <c r="AD39" s="1"/>
      <c r="AE39" s="1"/>
      <c r="AF39" s="1"/>
      <c r="AG39" s="1"/>
      <c r="AH39" s="1"/>
      <c r="AI39" s="1"/>
      <c r="AJ39" s="1"/>
      <c r="AK39" s="1"/>
      <c r="AL39" s="1">
        <v>91</v>
      </c>
      <c r="AM39" s="1"/>
      <c r="AN39" s="1"/>
      <c r="AO39" s="1"/>
      <c r="AP39" s="1"/>
      <c r="AQ39" s="1"/>
      <c r="AR39" s="1"/>
      <c r="AS39" s="1"/>
      <c r="AT39" s="4"/>
      <c r="AU39" s="4"/>
    </row>
    <row r="40" spans="1:47" ht="13.5" customHeight="1">
      <c r="A40" s="1"/>
      <c r="B40" s="4">
        <f>SUM(J40:AU40)</f>
        <v>343</v>
      </c>
      <c r="C40" s="4">
        <f>COUNT(J40:AU40)</f>
        <v>5</v>
      </c>
      <c r="D40" s="4">
        <f>IF(COUNT(J40:AV40)&gt;0,LARGE(J40:AV40,1),0)+IF(COUNT(J40:AV40)&gt;1,LARGE(J40:AV40,2),0)+IF(COUNT(J40:AV40)&gt;2,LARGE(J40:AV40,3),0)+IF(COUNT(J40:AV40)&gt;3,LARGE(J40:AV40,4),0)+IF(COUNT(J40:AV40)&gt;4,LARGE(J40:AV40,5),0)+IF(COUNT(J40:AV40)&gt;5,LARGE(J40:AV40,6),0)+IF(COUNT(J40:AV40)&gt;6,LARGE(J40:AV40,7),0)+IF(COUNT(J40:AV40)&gt;7,LARGE(J40:AV40,8),0)+IF(COUNT(J40:AV40)&gt;8,LARGE(J40:AV40,9),0)+IF(COUNT(J40:AV40)&gt;9,LARGE(J40:AV40,10),0)+IF(COUNT(J40:AV40)&gt;10,LARGE(J40:AV40,11),0)+IF(COUNT(J40:AV40)&gt;11,LARGE(J40:AV40,12),0)+IF(COUNT(J40:AV40)&gt;12,LARGE(J40:AV40,13),0)+IF(COUNT(J40:AV40)&gt;13,LARGE(J40:AV40,14),0)+IF(COUNT(J40:AV40)&gt;14,LARGE(J40:AV40,15),0)</f>
        <v>343</v>
      </c>
      <c r="E40" s="5">
        <f>IF(COUNT(J40:AV40)&lt;22,IF(COUNT(J40:AV40)&gt;14,(COUNT(J40:AV40)-15),0)*20,120)</f>
        <v>0</v>
      </c>
      <c r="F40" s="11">
        <f>D40+E40</f>
        <v>343</v>
      </c>
      <c r="G40" s="2" t="s">
        <v>34</v>
      </c>
      <c r="H40" s="2" t="s">
        <v>35</v>
      </c>
      <c r="I40" s="2" t="s">
        <v>36</v>
      </c>
      <c r="J40" s="7">
        <v>81</v>
      </c>
      <c r="Q40" s="7">
        <v>92</v>
      </c>
      <c r="R40" s="7">
        <v>46</v>
      </c>
      <c r="W40" s="7">
        <v>80</v>
      </c>
      <c r="X40" s="1"/>
      <c r="Y40" s="1"/>
      <c r="Z40" s="1"/>
      <c r="AA40" s="1"/>
      <c r="AB40" s="1"/>
      <c r="AC40" s="1"/>
      <c r="AD40" s="1"/>
      <c r="AE40" s="1"/>
      <c r="AF40" s="1">
        <v>44</v>
      </c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4"/>
      <c r="AU40" s="4"/>
    </row>
    <row r="41" spans="1:45" ht="13.5" customHeight="1">
      <c r="A41" s="1"/>
      <c r="B41" s="4">
        <f>SUM(J41:AU41)</f>
        <v>335</v>
      </c>
      <c r="C41" s="4">
        <f>COUNT(J41:AU41)</f>
        <v>4</v>
      </c>
      <c r="D41" s="4">
        <f>IF(COUNT(J41:AV41)&gt;0,LARGE(J41:AV41,1),0)+IF(COUNT(J41:AV41)&gt;1,LARGE(J41:AV41,2),0)+IF(COUNT(J41:AV41)&gt;2,LARGE(J41:AV41,3),0)+IF(COUNT(J41:AV41)&gt;3,LARGE(J41:AV41,4),0)+IF(COUNT(J41:AV41)&gt;4,LARGE(J41:AV41,5),0)+IF(COUNT(J41:AV41)&gt;5,LARGE(J41:AV41,6),0)+IF(COUNT(J41:AV41)&gt;6,LARGE(J41:AV41,7),0)+IF(COUNT(J41:AV41)&gt;7,LARGE(J41:AV41,8),0)+IF(COUNT(J41:AV41)&gt;8,LARGE(J41:AV41,9),0)+IF(COUNT(J41:AV41)&gt;9,LARGE(J41:AV41,10),0)+IF(COUNT(J41:AV41)&gt;10,LARGE(J41:AV41,11),0)+IF(COUNT(J41:AV41)&gt;11,LARGE(J41:AV41,12),0)+IF(COUNT(J41:AV41)&gt;12,LARGE(J41:AV41,13),0)+IF(COUNT(J41:AV41)&gt;13,LARGE(J41:AV41,14),0)+IF(COUNT(J41:AV41)&gt;14,LARGE(J41:AV41,15),0)</f>
        <v>335</v>
      </c>
      <c r="E41" s="5">
        <f>IF(COUNT(J41:AV41)&lt;22,IF(COUNT(J41:AV41)&gt;14,(COUNT(J41:AV41)-15),0)*20,120)</f>
        <v>0</v>
      </c>
      <c r="F41" s="11">
        <f>D41+E41</f>
        <v>335</v>
      </c>
      <c r="G41" s="2" t="s">
        <v>91</v>
      </c>
      <c r="H41" s="2" t="s">
        <v>92</v>
      </c>
      <c r="I41" s="2" t="s">
        <v>10</v>
      </c>
      <c r="K41" s="7">
        <v>77</v>
      </c>
      <c r="O41" s="7">
        <v>88</v>
      </c>
      <c r="P41" s="8">
        <v>85</v>
      </c>
      <c r="Q41" s="4"/>
      <c r="S41" s="7">
        <v>85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7" ht="13.5" customHeight="1">
      <c r="A42" s="1"/>
      <c r="B42" s="4">
        <f>SUM(J42:AU42)</f>
        <v>295</v>
      </c>
      <c r="C42" s="4">
        <f>COUNT(J42:AU42)</f>
        <v>3</v>
      </c>
      <c r="D42" s="4">
        <f>IF(COUNT(J42:AV42)&gt;0,LARGE(J42:AV42,1),0)+IF(COUNT(J42:AV42)&gt;1,LARGE(J42:AV42,2),0)+IF(COUNT(J42:AV42)&gt;2,LARGE(J42:AV42,3),0)+IF(COUNT(J42:AV42)&gt;3,LARGE(J42:AV42,4),0)+IF(COUNT(J42:AV42)&gt;4,LARGE(J42:AV42,5),0)+IF(COUNT(J42:AV42)&gt;5,LARGE(J42:AV42,6),0)+IF(COUNT(J42:AV42)&gt;6,LARGE(J42:AV42,7),0)+IF(COUNT(J42:AV42)&gt;7,LARGE(J42:AV42,8),0)+IF(COUNT(J42:AV42)&gt;8,LARGE(J42:AV42,9),0)+IF(COUNT(J42:AV42)&gt;9,LARGE(J42:AV42,10),0)+IF(COUNT(J42:AV42)&gt;10,LARGE(J42:AV42,11),0)+IF(COUNT(J42:AV42)&gt;11,LARGE(J42:AV42,12),0)+IF(COUNT(J42:AV42)&gt;12,LARGE(J42:AV42,13),0)+IF(COUNT(J42:AV42)&gt;13,LARGE(J42:AV42,14),0)+IF(COUNT(J42:AV42)&gt;14,LARGE(J42:AV42,15),0)</f>
        <v>295</v>
      </c>
      <c r="E42" s="5">
        <f>IF(COUNT(J42:AV42)&lt;22,IF(COUNT(J42:AV42)&gt;14,(COUNT(J42:AV42)-15),0)*20,120)</f>
        <v>0</v>
      </c>
      <c r="F42" s="11">
        <f>D42+E42</f>
        <v>295</v>
      </c>
      <c r="G42" s="2" t="s">
        <v>103</v>
      </c>
      <c r="H42" s="2" t="s">
        <v>104</v>
      </c>
      <c r="I42" s="2" t="s">
        <v>16</v>
      </c>
      <c r="P42" s="7">
        <v>99</v>
      </c>
      <c r="Q42" s="7">
        <v>98</v>
      </c>
      <c r="AC42" s="7">
        <v>98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T42" s="4"/>
      <c r="AU42" s="4"/>
    </row>
    <row r="43" spans="1:45" ht="12.75">
      <c r="A43" s="1"/>
      <c r="B43" s="4">
        <f>SUM(J43:AU43)</f>
        <v>271</v>
      </c>
      <c r="C43" s="4">
        <f>COUNT(J43:AU43)</f>
        <v>4</v>
      </c>
      <c r="D43" s="4">
        <f>IF(COUNT(J43:AV43)&gt;0,LARGE(J43:AV43,1),0)+IF(COUNT(J43:AV43)&gt;1,LARGE(J43:AV43,2),0)+IF(COUNT(J43:AV43)&gt;2,LARGE(J43:AV43,3),0)+IF(COUNT(J43:AV43)&gt;3,LARGE(J43:AV43,4),0)+IF(COUNT(J43:AV43)&gt;4,LARGE(J43:AV43,5),0)+IF(COUNT(J43:AV43)&gt;5,LARGE(J43:AV43,6),0)+IF(COUNT(J43:AV43)&gt;6,LARGE(J43:AV43,7),0)+IF(COUNT(J43:AV43)&gt;7,LARGE(J43:AV43,8),0)+IF(COUNT(J43:AV43)&gt;8,LARGE(J43:AV43,9),0)+IF(COUNT(J43:AV43)&gt;9,LARGE(J43:AV43,10),0)+IF(COUNT(J43:AV43)&gt;10,LARGE(J43:AV43,11),0)+IF(COUNT(J43:AV43)&gt;11,LARGE(J43:AV43,12),0)+IF(COUNT(J43:AV43)&gt;12,LARGE(J43:AV43,13),0)+IF(COUNT(J43:AV43)&gt;13,LARGE(J43:AV43,14),0)+IF(COUNT(J43:AV43)&gt;14,LARGE(J43:AV43,15),0)</f>
        <v>271</v>
      </c>
      <c r="E43" s="5">
        <f>IF(COUNT(J43:AV43)&lt;22,IF(COUNT(J43:AV43)&gt;14,(COUNT(J43:AV43)-15),0)*20,120)</f>
        <v>0</v>
      </c>
      <c r="F43" s="11">
        <f>D43+E43</f>
        <v>271</v>
      </c>
      <c r="G43" s="7" t="s">
        <v>88</v>
      </c>
      <c r="H43" s="7" t="s">
        <v>89</v>
      </c>
      <c r="I43" s="7" t="s">
        <v>90</v>
      </c>
      <c r="K43" s="7">
        <v>66</v>
      </c>
      <c r="M43" s="7">
        <v>64</v>
      </c>
      <c r="S43" s="7">
        <v>54</v>
      </c>
      <c r="AA43" s="7">
        <v>87</v>
      </c>
      <c r="AS43" s="1"/>
    </row>
    <row r="44" spans="1:47" ht="12.75">
      <c r="A44" s="1"/>
      <c r="B44" s="4">
        <f>SUM(J44:AU44)</f>
        <v>263</v>
      </c>
      <c r="C44" s="4">
        <f>COUNT(J44:AU44)</f>
        <v>3</v>
      </c>
      <c r="D44" s="4">
        <f>IF(COUNT(J44:AV44)&gt;0,LARGE(J44:AV44,1),0)+IF(COUNT(J44:AV44)&gt;1,LARGE(J44:AV44,2),0)+IF(COUNT(J44:AV44)&gt;2,LARGE(J44:AV44,3),0)+IF(COUNT(J44:AV44)&gt;3,LARGE(J44:AV44,4),0)+IF(COUNT(J44:AV44)&gt;4,LARGE(J44:AV44,5),0)+IF(COUNT(J44:AV44)&gt;5,LARGE(J44:AV44,6),0)+IF(COUNT(J44:AV44)&gt;6,LARGE(J44:AV44,7),0)+IF(COUNT(J44:AV44)&gt;7,LARGE(J44:AV44,8),0)+IF(COUNT(J44:AV44)&gt;8,LARGE(J44:AV44,9),0)+IF(COUNT(J44:AV44)&gt;9,LARGE(J44:AV44,10),0)+IF(COUNT(J44:AV44)&gt;10,LARGE(J44:AV44,11),0)+IF(COUNT(J44:AV44)&gt;11,LARGE(J44:AV44,12),0)+IF(COUNT(J44:AV44)&gt;12,LARGE(J44:AV44,13),0)+IF(COUNT(J44:AV44)&gt;13,LARGE(J44:AV44,14),0)+IF(COUNT(J44:AV44)&gt;14,LARGE(J44:AV44,15),0)</f>
        <v>263</v>
      </c>
      <c r="E44" s="5">
        <f>IF(COUNT(J44:AV44)&lt;22,IF(COUNT(J44:AV44)&gt;14,(COUNT(J44:AV44)-15),0)*20,120)</f>
        <v>0</v>
      </c>
      <c r="F44" s="11">
        <f>D44+E44</f>
        <v>263</v>
      </c>
      <c r="G44" s="7" t="s">
        <v>111</v>
      </c>
      <c r="H44" s="7" t="s">
        <v>19</v>
      </c>
      <c r="I44" s="7" t="s">
        <v>78</v>
      </c>
      <c r="J44" s="7">
        <v>89</v>
      </c>
      <c r="K44" s="7">
        <v>84</v>
      </c>
      <c r="O44" s="7">
        <v>90</v>
      </c>
      <c r="AS44" s="1"/>
      <c r="AT44" s="4"/>
      <c r="AU44" s="4"/>
    </row>
    <row r="45" spans="1:47" ht="12.75">
      <c r="A45" s="1"/>
      <c r="B45" s="4">
        <f>SUM(J45:AU45)</f>
        <v>285</v>
      </c>
      <c r="C45" s="4">
        <f>COUNT(J45:AU45)</f>
        <v>3</v>
      </c>
      <c r="D45" s="4">
        <f>IF(COUNT(J45:AV45)&gt;0,LARGE(J45:AV45,1),0)+IF(COUNT(J45:AV45)&gt;1,LARGE(J45:AV45,2),0)+IF(COUNT(J45:AV45)&gt;2,LARGE(J45:AV45,3),0)+IF(COUNT(J45:AV45)&gt;3,LARGE(J45:AV45,4),0)+IF(COUNT(J45:AV45)&gt;4,LARGE(J45:AV45,5),0)+IF(COUNT(J45:AV45)&gt;5,LARGE(J45:AV45,6),0)+IF(COUNT(J45:AV45)&gt;6,LARGE(J45:AV45,7),0)+IF(COUNT(J45:AV45)&gt;7,LARGE(J45:AV45,8),0)+IF(COUNT(J45:AV45)&gt;8,LARGE(J45:AV45,9),0)+IF(COUNT(J45:AV45)&gt;9,LARGE(J45:AV45,10),0)+IF(COUNT(J45:AV45)&gt;10,LARGE(J45:AV45,11),0)+IF(COUNT(J45:AV45)&gt;11,LARGE(J45:AV45,12),0)+IF(COUNT(J45:AV45)&gt;12,LARGE(J45:AV45,13),0)+IF(COUNT(J45:AV45)&gt;13,LARGE(J45:AV45,14),0)+IF(COUNT(J45:AV45)&gt;14,LARGE(J45:AV45,15),0)</f>
        <v>285</v>
      </c>
      <c r="E45" s="5">
        <f>IF(COUNT(J45:AV45)&lt;22,IF(COUNT(J45:AV45)&gt;14,(COUNT(J45:AV45)-15),0)*20,120)</f>
        <v>0</v>
      </c>
      <c r="F45" s="11">
        <f>D45+E45</f>
        <v>285</v>
      </c>
      <c r="G45" s="7" t="s">
        <v>132</v>
      </c>
      <c r="H45" s="7" t="s">
        <v>133</v>
      </c>
      <c r="Z45" s="7">
        <v>95</v>
      </c>
      <c r="AA45" s="7">
        <v>98</v>
      </c>
      <c r="AS45" s="7">
        <v>92</v>
      </c>
      <c r="AT45" s="4"/>
      <c r="AU45" s="4"/>
    </row>
    <row r="46" spans="1:45" ht="12.75">
      <c r="A46" s="1"/>
      <c r="B46" s="4">
        <f>SUM(J46:AU46)</f>
        <v>170</v>
      </c>
      <c r="C46" s="4">
        <f>COUNT(J46:AU46)</f>
        <v>2</v>
      </c>
      <c r="D46" s="4">
        <f>IF(COUNT(J46:AV46)&gt;0,LARGE(J46:AV46,1),0)+IF(COUNT(J46:AV46)&gt;1,LARGE(J46:AV46,2),0)+IF(COUNT(J46:AV46)&gt;2,LARGE(J46:AV46,3),0)+IF(COUNT(J46:AV46)&gt;3,LARGE(J46:AV46,4),0)+IF(COUNT(J46:AV46)&gt;4,LARGE(J46:AV46,5),0)+IF(COUNT(J46:AV46)&gt;5,LARGE(J46:AV46,6),0)+IF(COUNT(J46:AV46)&gt;6,LARGE(J46:AV46,7),0)+IF(COUNT(J46:AV46)&gt;7,LARGE(J46:AV46,8),0)+IF(COUNT(J46:AV46)&gt;8,LARGE(J46:AV46,9),0)+IF(COUNT(J46:AV46)&gt;9,LARGE(J46:AV46,10),0)+IF(COUNT(J46:AV46)&gt;10,LARGE(J46:AV46,11),0)+IF(COUNT(J46:AV46)&gt;11,LARGE(J46:AV46,12),0)+IF(COUNT(J46:AV46)&gt;12,LARGE(J46:AV46,13),0)+IF(COUNT(J46:AV46)&gt;13,LARGE(J46:AV46,14),0)+IF(COUNT(J46:AV46)&gt;14,LARGE(J46:AV46,15),0)</f>
        <v>170</v>
      </c>
      <c r="E46" s="5">
        <f>IF(COUNT(J46:AV46)&lt;22,IF(COUNT(J46:AV46)&gt;14,(COUNT(J46:AV46)-15),0)*20,120)</f>
        <v>0</v>
      </c>
      <c r="F46" s="11">
        <f>D46+E46</f>
        <v>170</v>
      </c>
      <c r="G46" s="7" t="s">
        <v>30</v>
      </c>
      <c r="H46" s="7" t="s">
        <v>31</v>
      </c>
      <c r="I46" s="7" t="s">
        <v>79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>
        <v>77</v>
      </c>
      <c r="AA46" s="25"/>
      <c r="AB46" s="24">
        <v>93</v>
      </c>
      <c r="AS46" s="1"/>
    </row>
    <row r="47" spans="1:45" ht="12.75">
      <c r="A47" s="1"/>
      <c r="B47" s="4"/>
      <c r="C47" s="4"/>
      <c r="D47" s="4"/>
      <c r="E47" s="5"/>
      <c r="F47" s="11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4" ht="12.75">
      <c r="A48" s="1"/>
      <c r="B48" s="4"/>
      <c r="C48" s="4"/>
      <c r="D48" s="4"/>
      <c r="E48" s="5"/>
      <c r="F48" s="11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9" ht="12.75">
      <c r="A49" s="1"/>
      <c r="B49" s="4"/>
      <c r="C49" s="4"/>
      <c r="D49" s="4"/>
      <c r="E49" s="5"/>
      <c r="F49" s="11"/>
      <c r="I49" s="7"/>
    </row>
    <row r="50" spans="1:9" ht="12.75">
      <c r="A50" s="1"/>
      <c r="B50" s="4"/>
      <c r="C50" s="4"/>
      <c r="D50" s="4"/>
      <c r="E50" s="5"/>
      <c r="F50" s="11"/>
      <c r="I50" s="7"/>
    </row>
  </sheetData>
  <sheetProtection/>
  <autoFilter ref="A2:AR2"/>
  <mergeCells count="1">
    <mergeCell ref="A1:I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2015-01-13T19:30:25Z</cp:lastPrinted>
  <dcterms:created xsi:type="dcterms:W3CDTF">2011-12-15T20:19:45Z</dcterms:created>
  <dcterms:modified xsi:type="dcterms:W3CDTF">2015-11-23T18:49:03Z</dcterms:modified>
  <cp:category/>
  <cp:version/>
  <cp:contentType/>
  <cp:contentStatus/>
</cp:coreProperties>
</file>