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MJ U16 (Schüler A) (2016)" sheetId="1" r:id="rId1"/>
    <sheet name="Kompatibilitätsbericht" sheetId="2" r:id="rId2"/>
  </sheets>
  <definedNames>
    <definedName name="_xlnm._FilterDatabase" localSheetId="0" hidden="1">'MJ U16 (Schüler A) (2016)'!$A$2:$AT$2</definedName>
    <definedName name="_xlnm.Print_Titles" localSheetId="0">'MJ U16 (Schüler A) (2016)'!$2:$2</definedName>
  </definedNames>
  <calcPr fullCalcOnLoad="1"/>
</workbook>
</file>

<file path=xl/sharedStrings.xml><?xml version="1.0" encoding="utf-8"?>
<sst xmlns="http://schemas.openxmlformats.org/spreadsheetml/2006/main" count="368" uniqueCount="312">
  <si>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</si>
  <si>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</si>
  <si>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</si>
  <si>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</si>
  <si>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</si>
  <si>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</si>
  <si>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</si>
  <si>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</si>
  <si>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</si>
  <si>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</si>
  <si>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>Aachener Engel</t>
  </si>
  <si>
    <t>SC Komet Steckenborn</t>
  </si>
  <si>
    <t>TV Konzen</t>
  </si>
  <si>
    <t>TV Obermaubach</t>
  </si>
  <si>
    <t>LAC Eupen</t>
  </si>
  <si>
    <t>Gangelt</t>
  </si>
  <si>
    <t>Titz</t>
  </si>
  <si>
    <t>Parelloop</t>
  </si>
  <si>
    <t>LT Alsdorf-Ost</t>
  </si>
  <si>
    <t>Hansa Simmerath</t>
  </si>
  <si>
    <t>STB Landgraaf</t>
  </si>
  <si>
    <t>Breinig</t>
  </si>
  <si>
    <t>Bergw. Rohren</t>
  </si>
  <si>
    <t>TV Roetgen</t>
  </si>
  <si>
    <t>Dürwiß</t>
  </si>
  <si>
    <t>Hambach</t>
  </si>
  <si>
    <t>MC Eschweiler</t>
  </si>
  <si>
    <t>Dürener TV</t>
  </si>
  <si>
    <t>Jülicher TV</t>
  </si>
  <si>
    <t>Steckenborn</t>
  </si>
  <si>
    <t>Herzogenrath</t>
  </si>
  <si>
    <t>Linnich</t>
  </si>
  <si>
    <t>Gemünd</t>
  </si>
  <si>
    <t>SV Roland Rollesbroich</t>
  </si>
  <si>
    <t>STAP Brunssum</t>
  </si>
  <si>
    <t>DJK Gillrath</t>
  </si>
  <si>
    <t>SC Bütgenbach</t>
  </si>
  <si>
    <t>Caesar</t>
  </si>
  <si>
    <t>Kerkrade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</si>
  <si>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</si>
  <si>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</si>
  <si>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</si>
  <si>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</si>
  <si>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</si>
  <si>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</si>
  <si>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</si>
  <si>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</si>
  <si>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Energie</t>
  </si>
  <si>
    <t>Taxandria Atletiek</t>
  </si>
  <si>
    <t>Hassan</t>
  </si>
  <si>
    <t>Najib</t>
  </si>
  <si>
    <t>PAC</t>
  </si>
  <si>
    <t>Aman</t>
  </si>
  <si>
    <t>Siraj</t>
  </si>
  <si>
    <t>Argo</t>
  </si>
  <si>
    <t>v.d. Linde</t>
  </si>
  <si>
    <t>Arne</t>
  </si>
  <si>
    <t>Fokkenrood</t>
  </si>
  <si>
    <t>Jesse</t>
  </si>
  <si>
    <t>Atverni</t>
  </si>
  <si>
    <t>Petersen</t>
  </si>
  <si>
    <t>Bereket</t>
  </si>
  <si>
    <t>AV '56</t>
  </si>
  <si>
    <t>Weijenberg</t>
  </si>
  <si>
    <t>Norbert</t>
  </si>
  <si>
    <t>Spado</t>
  </si>
  <si>
    <t>Schipperen</t>
  </si>
  <si>
    <t>Stan</t>
  </si>
  <si>
    <t>Scorpio</t>
  </si>
  <si>
    <t>van Riel</t>
  </si>
  <si>
    <t>Rick</t>
  </si>
  <si>
    <t>Attila</t>
  </si>
  <si>
    <t>Bezuayehu</t>
  </si>
  <si>
    <t>Vermeulen</t>
  </si>
  <si>
    <t>Joep</t>
  </si>
  <si>
    <t>Cifla</t>
  </si>
  <si>
    <t>Scheepers</t>
  </si>
  <si>
    <t>Milan</t>
  </si>
  <si>
    <t>Unitas</t>
  </si>
  <si>
    <t>de Graaf</t>
  </si>
  <si>
    <t>Robert</t>
  </si>
  <si>
    <t>Parol</t>
  </si>
  <si>
    <t>Viggo</t>
  </si>
  <si>
    <t>Couwenberg</t>
  </si>
  <si>
    <t>Zep</t>
  </si>
  <si>
    <t>Lyppens</t>
  </si>
  <si>
    <t>Friso</t>
  </si>
  <si>
    <t>Haag Atletiek</t>
  </si>
  <si>
    <t>Rosbergen</t>
  </si>
  <si>
    <t>Evert</t>
  </si>
  <si>
    <t>Bartels</t>
  </si>
  <si>
    <t>Pepijn</t>
  </si>
  <si>
    <t>Ali</t>
  </si>
  <si>
    <t>Mahamed</t>
  </si>
  <si>
    <t>Hanzesport</t>
  </si>
  <si>
    <t>Kapteijn</t>
  </si>
  <si>
    <t>Stef</t>
  </si>
  <si>
    <t>Jongen</t>
  </si>
  <si>
    <t>Saso</t>
  </si>
  <si>
    <t>van Kaauwen</t>
  </si>
  <si>
    <t>Cas</t>
  </si>
  <si>
    <t>Bosma</t>
  </si>
  <si>
    <t>Niels</t>
  </si>
  <si>
    <t>Velt</t>
  </si>
  <si>
    <t>Pablo</t>
  </si>
  <si>
    <t>Janssen</t>
  </si>
  <si>
    <t>Tymo</t>
  </si>
  <si>
    <t>Taal</t>
  </si>
  <si>
    <t>Alex</t>
  </si>
  <si>
    <t>Abernethy</t>
  </si>
  <si>
    <t>Jack</t>
  </si>
  <si>
    <t>Eindhoven Atletiek</t>
  </si>
  <si>
    <t>Stok</t>
  </si>
  <si>
    <t>Erik</t>
  </si>
  <si>
    <t>Schellekens</t>
  </si>
  <si>
    <t>Lars</t>
  </si>
  <si>
    <t>de Bruijne</t>
  </si>
  <si>
    <t>Chai</t>
  </si>
  <si>
    <t>Gorissen</t>
  </si>
  <si>
    <t>Roel</t>
  </si>
  <si>
    <t>Teunissen</t>
  </si>
  <si>
    <t>Willem</t>
  </si>
  <si>
    <t>AV Weert</t>
  </si>
  <si>
    <t>Gerhardt</t>
  </si>
  <si>
    <t>Cedric</t>
  </si>
  <si>
    <t>Hamich Runners</t>
  </si>
  <si>
    <t>MJ U16 (Schüler A): 14 bis 15 Jahre alt  (Jg. 2002 bis 2001)</t>
  </si>
  <si>
    <t>van der Raadt</t>
  </si>
  <si>
    <t>Jansen</t>
  </si>
  <si>
    <t>Niklas</t>
  </si>
  <si>
    <t>Rongen</t>
  </si>
  <si>
    <t>Justin</t>
  </si>
  <si>
    <t>Gesamtschule Gangelt-Selfkant</t>
  </si>
  <si>
    <t>Jochims</t>
  </si>
  <si>
    <t>Benjamin</t>
  </si>
  <si>
    <t>Barrack</t>
  </si>
  <si>
    <t>Rachid</t>
  </si>
  <si>
    <t>ViaNobis Die Jugendhilfe Schloss Dilborn</t>
  </si>
  <si>
    <t>Dittrich</t>
  </si>
  <si>
    <t>Etienne</t>
  </si>
  <si>
    <t>Freynick</t>
  </si>
  <si>
    <t>Peters</t>
  </si>
  <si>
    <t>Alexander</t>
  </si>
  <si>
    <t>Göttel</t>
  </si>
  <si>
    <t>Kilian</t>
  </si>
  <si>
    <t>ESG Handball</t>
  </si>
  <si>
    <t>Alhabib</t>
  </si>
  <si>
    <t>Emad</t>
  </si>
  <si>
    <t>Møller</t>
  </si>
  <si>
    <t>Frederik</t>
  </si>
  <si>
    <t>Rausch</t>
  </si>
  <si>
    <t>Erich</t>
  </si>
  <si>
    <t>Faßbender</t>
  </si>
  <si>
    <t>Max</t>
  </si>
  <si>
    <t>Claßen</t>
  </si>
  <si>
    <t>Tom</t>
  </si>
  <si>
    <t>Realschule Gangelt</t>
  </si>
  <si>
    <t>Braun</t>
  </si>
  <si>
    <t xml:space="preserve"> Joris</t>
  </si>
  <si>
    <t>LG Ameln/Linnich</t>
  </si>
  <si>
    <t>Steinert</t>
  </si>
  <si>
    <t xml:space="preserve"> Mirko</t>
  </si>
  <si>
    <t>Dürener TV 1847</t>
  </si>
  <si>
    <t>Baumgarten</t>
  </si>
  <si>
    <t xml:space="preserve"> Yaniz</t>
  </si>
  <si>
    <t>LAC Rhein-Erft</t>
  </si>
  <si>
    <t>Herma</t>
  </si>
  <si>
    <t xml:space="preserve"> Jonas</t>
  </si>
  <si>
    <t>DJK Jung Siegfried Herzogenrath</t>
  </si>
  <si>
    <t>Küsters</t>
  </si>
  <si>
    <t xml:space="preserve"> Michael</t>
  </si>
  <si>
    <t>VfR Unterbruch LG</t>
  </si>
  <si>
    <t>Wiertz</t>
  </si>
  <si>
    <t xml:space="preserve"> Roger</t>
  </si>
  <si>
    <t>Sekundarschule Jülich</t>
  </si>
  <si>
    <t xml:space="preserve"> Julienne</t>
  </si>
  <si>
    <t>Sekundarschule</t>
  </si>
  <si>
    <t>Team RunVicht...en</t>
  </si>
  <si>
    <t>Pawlik</t>
  </si>
  <si>
    <t>Nick</t>
  </si>
  <si>
    <t>HSG Merkstein</t>
  </si>
  <si>
    <t>Kleinholz</t>
  </si>
  <si>
    <t>Tobias</t>
  </si>
  <si>
    <t>Vernikov</t>
  </si>
  <si>
    <t>Wiktor</t>
  </si>
  <si>
    <t>Fuß</t>
  </si>
  <si>
    <t>SV Bergwacht Rohren</t>
  </si>
  <si>
    <t>Markus</t>
  </si>
  <si>
    <t>Leon</t>
  </si>
  <si>
    <t>SC Bleialf</t>
  </si>
  <si>
    <t>Palm</t>
  </si>
  <si>
    <t>Schnitzler</t>
  </si>
  <si>
    <t>Julian</t>
  </si>
  <si>
    <t>Imgold</t>
  </si>
  <si>
    <t>Till</t>
  </si>
  <si>
    <t>Allard</t>
  </si>
  <si>
    <t>Felix</t>
  </si>
  <si>
    <t>LG Stolberg</t>
  </si>
  <si>
    <t>Reich</t>
  </si>
  <si>
    <t xml:space="preserve"> Yannis</t>
  </si>
  <si>
    <t>Hillenberg</t>
  </si>
  <si>
    <t xml:space="preserve"> Julius</t>
  </si>
  <si>
    <t>DJK Löwe Hambach</t>
  </si>
  <si>
    <t>Blazevic</t>
  </si>
  <si>
    <t xml:space="preserve"> Iwan</t>
  </si>
  <si>
    <t>Croatien</t>
  </si>
  <si>
    <t>Wings</t>
  </si>
  <si>
    <t xml:space="preserve"> Fabian</t>
  </si>
  <si>
    <t>SV Germania Dürwiß LA</t>
  </si>
  <si>
    <t xml:space="preserve">  7 BESTE</t>
  </si>
  <si>
    <t>Maywald</t>
  </si>
  <si>
    <t>QUERINJEAN</t>
  </si>
  <si>
    <t>RUBEN</t>
  </si>
  <si>
    <t>MALMEDY ATLHETIC CLUB</t>
  </si>
  <si>
    <t>HOLPER</t>
  </si>
  <si>
    <t>NICOLAS</t>
  </si>
  <si>
    <t>AC Eifel</t>
  </si>
  <si>
    <t>HAYON</t>
  </si>
  <si>
    <t>YANN</t>
  </si>
  <si>
    <t>KUPPER</t>
  </si>
  <si>
    <t>JANOSCH</t>
  </si>
  <si>
    <t>SC BÜTGENBACH</t>
  </si>
  <si>
    <t>SERVAIS</t>
  </si>
  <si>
    <t>ALEXANDRE</t>
  </si>
  <si>
    <t>WIESEMES</t>
  </si>
  <si>
    <t>MARIE</t>
  </si>
  <si>
    <t>STEFFENS</t>
  </si>
  <si>
    <t>CYRILL</t>
  </si>
  <si>
    <t>KARNEVALSPOLIFEI RACREN</t>
  </si>
  <si>
    <t>SCHIESKE</t>
  </si>
  <si>
    <t>LAURENT</t>
  </si>
  <si>
    <t>CUPI</t>
  </si>
  <si>
    <t>MARIO</t>
  </si>
  <si>
    <t>TIMSONET</t>
  </si>
  <si>
    <t>MAXIM</t>
  </si>
  <si>
    <t>ERTK</t>
  </si>
  <si>
    <t>FRYNS</t>
  </si>
  <si>
    <t>DAVID</t>
  </si>
  <si>
    <t>LAC</t>
  </si>
  <si>
    <t>HECK</t>
  </si>
  <si>
    <t>JOSHUA</t>
  </si>
  <si>
    <t>CORMAN</t>
  </si>
  <si>
    <t>GRÉGORY</t>
  </si>
  <si>
    <t>LAC EUPEN</t>
  </si>
  <si>
    <t>SCHRODER</t>
  </si>
  <si>
    <t>Johannes</t>
  </si>
  <si>
    <t>16</t>
  </si>
  <si>
    <t>SC BUTGENBACH</t>
  </si>
  <si>
    <t>FRAIPONT</t>
  </si>
  <si>
    <t>Olivier</t>
  </si>
  <si>
    <t>17</t>
  </si>
  <si>
    <t>LACE</t>
  </si>
  <si>
    <t>HASAN</t>
  </si>
  <si>
    <t>Mahmade</t>
  </si>
  <si>
    <t>FEDASIL</t>
  </si>
  <si>
    <t>NAZARI</t>
  </si>
  <si>
    <t>Ehayat</t>
  </si>
  <si>
    <t>EHSAN</t>
  </si>
  <si>
    <t>Tahsimullah</t>
  </si>
  <si>
    <t>GROSS</t>
  </si>
  <si>
    <t>Philippe</t>
  </si>
  <si>
    <t>EUPEN</t>
  </si>
  <si>
    <t>MERTENS</t>
  </si>
  <si>
    <t>Jens</t>
  </si>
  <si>
    <t>TV KOHZEN</t>
  </si>
  <si>
    <t>MERTES</t>
  </si>
  <si>
    <t>Stefan</t>
  </si>
  <si>
    <t>AC EIFEL</t>
  </si>
  <si>
    <t>David</t>
  </si>
  <si>
    <t>Theisen</t>
  </si>
  <si>
    <t>Fabian</t>
  </si>
  <si>
    <t>Kustos</t>
  </si>
  <si>
    <t>Luca</t>
  </si>
  <si>
    <t>Kompatibilitätsbericht für schueler.a.xls</t>
  </si>
  <si>
    <t>Ausführen auf 18.09.2016 09:09</t>
  </si>
  <si>
    <t>Die folgenden Features in dieser Arbeitsmappe werden von früheren Excel-Versionen nicht unterstützt. Diese Features gehen beim Speichern dieser Arbeitsmappe in einem früheren Dateiformat möglicherweise verloren oder werden beschädigt.</t>
  </si>
  <si>
    <t>Erheblicher Funktionalitätsverlust</t>
  </si>
  <si>
    <t>Anzahl</t>
  </si>
  <si>
    <t>Einige Zellen enthalten mehr bedingte Formate, als vom ausgewählten Dateiformat unterstützt werden. In früheren Excel-Versionen werden nur die ersten drei Bedingungen angezeigt.</t>
  </si>
  <si>
    <t>'MJ U16 (Schüler A) (2016)'!E90:E104</t>
  </si>
  <si>
    <t>'MJ U16 (Schüler A) (2016)'!F100</t>
  </si>
  <si>
    <t>'MJ U16 (Schüler A) (2016)'!B100</t>
  </si>
  <si>
    <t>Einige Zellen haben überlappende Bereiche für bedingte Formatierung. In früheren Excel-Versionen werden nicht alle Regeln zur bedingten Formatierung in den überlappenden Zellen ausgewertet. In den überlappenden Zellen wird eine andere bedingte Formatierung angezeigt.</t>
  </si>
  <si>
    <t>'MJ U16 (Schüler A) (2016)'!B90:B106</t>
  </si>
  <si>
    <t>'MJ U16 (Schüler A) (2016)'!F90:F106</t>
  </si>
  <si>
    <t>'MJ U16 (Schüler A) (2016)'!C100:C105</t>
  </si>
  <si>
    <t>'MJ U16 (Schüler A) (2016)'!D90:E104</t>
  </si>
  <si>
    <t>'MJ U16 (Schüler A) (2016)'!J29:J36</t>
  </si>
  <si>
    <t>'MJ U16 (Schüler A) (2016)'!A9:A97</t>
  </si>
  <si>
    <t>Poth</t>
  </si>
  <si>
    <t xml:space="preserve"> Jan</t>
  </si>
  <si>
    <t>Löschzug Gemünd</t>
  </si>
  <si>
    <t>Lass</t>
  </si>
  <si>
    <t>Völler</t>
  </si>
  <si>
    <t xml:space="preserve"> Nico</t>
  </si>
  <si>
    <t>Cremer</t>
  </si>
  <si>
    <t xml:space="preserve"> Nicolas</t>
  </si>
  <si>
    <t>Kampfschnecken</t>
  </si>
  <si>
    <t>Heinen</t>
  </si>
  <si>
    <t xml:space="preserve"> Cederic</t>
  </si>
  <si>
    <t>Jonas</t>
  </si>
  <si>
    <r>
      <rPr>
        <sz val="10"/>
        <rFont val="Arial"/>
        <family val="2"/>
      </rPr>
      <t>SC Myhl LA</t>
    </r>
  </si>
  <si>
    <t>Rüter</t>
  </si>
  <si>
    <r>
      <rPr>
        <sz val="10"/>
        <rFont val="Arial"/>
        <family val="2"/>
      </rPr>
      <t>DJK Jung Siegfried Herzogenrath</t>
    </r>
  </si>
  <si>
    <r>
      <rPr>
        <sz val="10"/>
        <rFont val="Arial"/>
        <family val="2"/>
      </rPr>
      <t>HSG Merkstein</t>
    </r>
  </si>
  <si>
    <t>Helzle</t>
  </si>
  <si>
    <t>Jakob</t>
  </si>
  <si>
    <t>Heutz</t>
  </si>
  <si>
    <t xml:space="preserve"> Paul</t>
  </si>
  <si>
    <t>SIG BSG Laufkurs</t>
  </si>
  <si>
    <t>Pelzer</t>
  </si>
  <si>
    <t>Stephanusschule Selgersdorf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</si>
</sst>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Segoe U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8"/>
      <color indexed="8"/>
      <name val="Verdana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Verdana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41" fillId="0" borderId="0">
      <alignment/>
      <protection/>
    </xf>
    <xf numFmtId="0" fontId="3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textRotation="180"/>
    </xf>
    <xf numFmtId="0" fontId="0" fillId="0" borderId="10" xfId="0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49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49" fillId="0" borderId="10" xfId="0" applyFont="1" applyFill="1" applyBorder="1" applyAlignment="1">
      <alignment vertical="center"/>
    </xf>
    <xf numFmtId="0" fontId="31" fillId="0" borderId="10" xfId="55" applyBorder="1" applyAlignment="1">
      <alignment horizontal="left" wrapText="1"/>
      <protection/>
    </xf>
    <xf numFmtId="0" fontId="51" fillId="0" borderId="10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0" fontId="8" fillId="0" borderId="1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19" xfId="47" applyNumberForma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" fillId="0" borderId="20" xfId="47" applyNumberFormat="1" applyBorder="1" applyAlignment="1">
      <alignment horizontal="center" vertical="top" wrapText="1"/>
    </xf>
    <xf numFmtId="0" fontId="4" fillId="0" borderId="19" xfId="47" applyBorder="1" applyAlignment="1">
      <alignment horizontal="center" vertical="top" wrapText="1"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vertical="center"/>
    </xf>
    <xf numFmtId="0" fontId="0" fillId="0" borderId="10" xfId="54" applyFont="1" applyFill="1" applyBorder="1" applyAlignment="1">
      <alignment horizontal="left" vertical="top" wrapText="1"/>
      <protection/>
    </xf>
    <xf numFmtId="1" fontId="53" fillId="0" borderId="10" xfId="54" applyNumberFormat="1" applyFont="1" applyFill="1" applyBorder="1" applyAlignment="1">
      <alignment horizontal="left" vertical="top" wrapText="1" indent="1"/>
      <protection/>
    </xf>
    <xf numFmtId="1" fontId="53" fillId="0" borderId="10" xfId="54" applyNumberFormat="1" applyFont="1" applyFill="1" applyBorder="1" applyAlignment="1">
      <alignment horizontal="left" vertical="top" wrapText="1" indent="2"/>
      <protection/>
    </xf>
    <xf numFmtId="0" fontId="2" fillId="0" borderId="12" xfId="0" applyFont="1" applyFill="1" applyBorder="1" applyAlignment="1">
      <alignment vertical="center"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_1999 - Mädchen" xfId="49"/>
    <cellStyle name="Notiz" xfId="50"/>
    <cellStyle name="Percent" xfId="51"/>
    <cellStyle name="Schlecht" xfId="52"/>
    <cellStyle name="Standaard_Blad1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3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13"/>
  <sheetViews>
    <sheetView showGridLines="0" tabSelected="1" zoomScalePageLayoutView="0" workbookViewId="0" topLeftCell="A1">
      <pane xSplit="10" ySplit="2" topLeftCell="L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6" sqref="F6"/>
    </sheetView>
  </sheetViews>
  <sheetFormatPr defaultColWidth="11.421875" defaultRowHeight="12.75"/>
  <cols>
    <col min="1" max="1" width="4.28125" style="32" customWidth="1"/>
    <col min="2" max="3" width="4.28125" style="3" customWidth="1"/>
    <col min="4" max="4" width="4.7109375" style="3" customWidth="1"/>
    <col min="5" max="5" width="4.00390625" style="3" customWidth="1"/>
    <col min="6" max="6" width="7.8515625" style="3" bestFit="1" customWidth="1"/>
    <col min="7" max="7" width="11.421875" style="10" bestFit="1" customWidth="1"/>
    <col min="8" max="8" width="12.57421875" style="10" bestFit="1" customWidth="1"/>
    <col min="9" max="9" width="6.00390625" style="12" bestFit="1" customWidth="1"/>
    <col min="10" max="10" width="20.7109375" style="10" customWidth="1"/>
    <col min="11" max="22" width="3.00390625" style="10" bestFit="1" customWidth="1"/>
    <col min="23" max="23" width="1.7109375" style="10" customWidth="1"/>
    <col min="24" max="26" width="3.00390625" style="10" bestFit="1" customWidth="1"/>
    <col min="27" max="27" width="3.28125" style="10" bestFit="1" customWidth="1"/>
    <col min="28" max="43" width="3.00390625" style="10" bestFit="1" customWidth="1"/>
    <col min="44" max="44" width="0.5625" style="10" customWidth="1"/>
    <col min="45" max="46" width="3.00390625" style="10" bestFit="1" customWidth="1"/>
    <col min="47" max="48" width="3.140625" style="10" customWidth="1"/>
    <col min="49" max="16384" width="11.421875" style="10" customWidth="1"/>
  </cols>
  <sheetData>
    <row r="1" spans="1:46" s="8" customFormat="1" ht="14.25">
      <c r="A1" s="68" t="s">
        <v>126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8" s="5" customFormat="1" ht="96" customHeight="1">
      <c r="A2" s="16" t="s">
        <v>8</v>
      </c>
      <c r="B2" s="17" t="s">
        <v>7</v>
      </c>
      <c r="C2" s="18" t="s">
        <v>6</v>
      </c>
      <c r="D2" s="18" t="s">
        <v>209</v>
      </c>
      <c r="E2" s="18" t="s">
        <v>5</v>
      </c>
      <c r="F2" s="19" t="s">
        <v>4</v>
      </c>
      <c r="G2" s="20" t="s">
        <v>3</v>
      </c>
      <c r="H2" s="20" t="s">
        <v>2</v>
      </c>
      <c r="I2" s="21" t="s">
        <v>1</v>
      </c>
      <c r="J2" s="20" t="s">
        <v>0</v>
      </c>
      <c r="K2" s="22" t="s">
        <v>38</v>
      </c>
      <c r="L2" s="22" t="s">
        <v>15</v>
      </c>
      <c r="M2" s="22" t="s">
        <v>16</v>
      </c>
      <c r="N2" s="22" t="s">
        <v>9</v>
      </c>
      <c r="O2" s="22" t="s">
        <v>14</v>
      </c>
      <c r="P2" s="22" t="s">
        <v>18</v>
      </c>
      <c r="Q2" s="22" t="s">
        <v>17</v>
      </c>
      <c r="R2" s="13" t="s">
        <v>11</v>
      </c>
      <c r="S2" s="22" t="s">
        <v>36</v>
      </c>
      <c r="T2" s="22" t="s">
        <v>21</v>
      </c>
      <c r="U2" s="22" t="s">
        <v>19</v>
      </c>
      <c r="V2" s="22" t="s">
        <v>10</v>
      </c>
      <c r="W2" s="22" t="s">
        <v>20</v>
      </c>
      <c r="X2" s="22" t="s">
        <v>32</v>
      </c>
      <c r="Y2" s="22" t="s">
        <v>22</v>
      </c>
      <c r="Z2" s="22" t="s">
        <v>12</v>
      </c>
      <c r="AA2" s="22" t="s">
        <v>39</v>
      </c>
      <c r="AB2" s="22" t="s">
        <v>33</v>
      </c>
      <c r="AC2" s="22" t="s">
        <v>40</v>
      </c>
      <c r="AD2" s="22" t="s">
        <v>23</v>
      </c>
      <c r="AE2" s="22" t="s">
        <v>41</v>
      </c>
      <c r="AF2" s="22" t="s">
        <v>42</v>
      </c>
      <c r="AG2" s="22" t="s">
        <v>13</v>
      </c>
      <c r="AH2" s="22" t="s">
        <v>43</v>
      </c>
      <c r="AI2" s="22" t="s">
        <v>36</v>
      </c>
      <c r="AJ2" s="22" t="s">
        <v>24</v>
      </c>
      <c r="AK2" s="22" t="s">
        <v>44</v>
      </c>
      <c r="AL2" s="22" t="s">
        <v>28</v>
      </c>
      <c r="AM2" s="22" t="s">
        <v>25</v>
      </c>
      <c r="AN2" s="22" t="s">
        <v>45</v>
      </c>
      <c r="AO2" s="22" t="s">
        <v>26</v>
      </c>
      <c r="AP2" s="22" t="s">
        <v>27</v>
      </c>
      <c r="AQ2" s="22" t="s">
        <v>34</v>
      </c>
      <c r="AR2" s="22" t="s">
        <v>46</v>
      </c>
      <c r="AS2" s="22" t="s">
        <v>35</v>
      </c>
      <c r="AT2" s="22" t="s">
        <v>29</v>
      </c>
      <c r="AU2" s="22" t="s">
        <v>30</v>
      </c>
      <c r="AV2" s="5" t="s">
        <v>31</v>
      </c>
    </row>
    <row r="3" spans="1:48" s="5" customFormat="1" ht="13.5" customHeight="1">
      <c r="A3" s="2">
        <v>1</v>
      </c>
      <c r="B3" s="4">
        <f>SUM(K3:AV3)</f>
        <v>1221</v>
      </c>
      <c r="C3" s="4">
        <f>COUNT(K3:AV3)</f>
        <v>26</v>
      </c>
      <c r="D3" s="4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</f>
        <v>350</v>
      </c>
      <c r="E3" s="4">
        <f>IF(COUNT(K3:AV3)&lt;11,IF(COUNT(K3:AT3)&gt;6,(COUNT(K3:AT3)-7),0)*20,80)</f>
        <v>80</v>
      </c>
      <c r="F3" s="39">
        <f>D3+E3</f>
        <v>430</v>
      </c>
      <c r="G3" s="29" t="s">
        <v>123</v>
      </c>
      <c r="H3" s="30" t="s">
        <v>124</v>
      </c>
      <c r="I3" s="30">
        <v>2001</v>
      </c>
      <c r="J3" s="30" t="s">
        <v>125</v>
      </c>
      <c r="K3" s="1">
        <v>19</v>
      </c>
      <c r="L3" s="2">
        <v>47</v>
      </c>
      <c r="M3" s="1">
        <v>49</v>
      </c>
      <c r="N3" s="1"/>
      <c r="O3" s="1">
        <v>38</v>
      </c>
      <c r="P3" s="1">
        <v>50</v>
      </c>
      <c r="Q3" s="1"/>
      <c r="R3" s="1">
        <v>50</v>
      </c>
      <c r="S3" s="1">
        <v>41</v>
      </c>
      <c r="T3" s="1">
        <v>49</v>
      </c>
      <c r="U3" s="1">
        <v>49</v>
      </c>
      <c r="V3" s="1"/>
      <c r="W3" s="1"/>
      <c r="X3" s="1"/>
      <c r="Y3" s="1">
        <v>48</v>
      </c>
      <c r="Z3" s="1">
        <v>47</v>
      </c>
      <c r="AA3" s="5">
        <v>49</v>
      </c>
      <c r="AB3" s="1"/>
      <c r="AC3" s="1">
        <v>50</v>
      </c>
      <c r="AD3" s="1"/>
      <c r="AE3" s="1">
        <v>47</v>
      </c>
      <c r="AF3" s="1">
        <v>49</v>
      </c>
      <c r="AG3" s="1"/>
      <c r="AH3" s="1">
        <v>50</v>
      </c>
      <c r="AI3" s="1"/>
      <c r="AJ3" s="1">
        <v>49</v>
      </c>
      <c r="AK3" s="1">
        <v>50</v>
      </c>
      <c r="AL3" s="1">
        <v>50</v>
      </c>
      <c r="AM3" s="1">
        <v>50</v>
      </c>
      <c r="AN3" s="1">
        <v>49</v>
      </c>
      <c r="AO3" s="1"/>
      <c r="AP3" s="1">
        <v>49</v>
      </c>
      <c r="AQ3" s="1"/>
      <c r="AR3" s="1"/>
      <c r="AS3" s="1">
        <v>48</v>
      </c>
      <c r="AT3" s="1">
        <v>50</v>
      </c>
      <c r="AU3" s="4">
        <v>47</v>
      </c>
      <c r="AV3" s="5">
        <v>47</v>
      </c>
    </row>
    <row r="4" spans="1:48" s="5" customFormat="1" ht="13.5" customHeight="1">
      <c r="A4" s="2">
        <v>2</v>
      </c>
      <c r="B4" s="4">
        <f>SUM(K4:AV4)</f>
        <v>583</v>
      </c>
      <c r="C4" s="4">
        <f>COUNT(K4:AV4)</f>
        <v>12</v>
      </c>
      <c r="D4" s="4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</f>
        <v>346</v>
      </c>
      <c r="E4" s="4">
        <f>IF(COUNT(K4:AV4)&lt;11,IF(COUNT(K4:AT4)&gt;6,(COUNT(K4:AT4)-7),0)*20,80)</f>
        <v>80</v>
      </c>
      <c r="F4" s="39">
        <f>D4+E4</f>
        <v>426</v>
      </c>
      <c r="G4" s="26" t="s">
        <v>163</v>
      </c>
      <c r="H4" s="26" t="s">
        <v>164</v>
      </c>
      <c r="I4" s="26">
        <v>2002</v>
      </c>
      <c r="J4" s="26" t="s">
        <v>165</v>
      </c>
      <c r="K4" s="1"/>
      <c r="L4" s="1"/>
      <c r="M4" s="9">
        <v>47</v>
      </c>
      <c r="N4" s="10"/>
      <c r="O4" s="10"/>
      <c r="P4" s="10"/>
      <c r="Q4" s="10"/>
      <c r="R4" s="10"/>
      <c r="S4" s="10"/>
      <c r="T4" s="10"/>
      <c r="U4" s="10">
        <v>50</v>
      </c>
      <c r="V4" s="10"/>
      <c r="W4" s="10"/>
      <c r="X4" s="10"/>
      <c r="Y4" s="10">
        <v>47</v>
      </c>
      <c r="Z4" s="10"/>
      <c r="AA4" s="10">
        <v>46</v>
      </c>
      <c r="AB4" s="10"/>
      <c r="AC4" s="10">
        <v>49</v>
      </c>
      <c r="AD4" s="10">
        <v>49</v>
      </c>
      <c r="AE4" s="10">
        <v>49</v>
      </c>
      <c r="AF4" s="10">
        <v>50</v>
      </c>
      <c r="AG4" s="10"/>
      <c r="AH4" s="10"/>
      <c r="AI4" s="10">
        <v>50</v>
      </c>
      <c r="AJ4" s="10">
        <v>48</v>
      </c>
      <c r="AK4" s="10">
        <v>49</v>
      </c>
      <c r="AL4" s="10"/>
      <c r="AM4" s="10">
        <v>49</v>
      </c>
      <c r="AN4" s="10"/>
      <c r="AO4" s="10"/>
      <c r="AP4" s="10"/>
      <c r="AQ4" s="10"/>
      <c r="AR4" s="10"/>
      <c r="AS4" s="10"/>
      <c r="AT4" s="10"/>
      <c r="AU4" s="9"/>
      <c r="AV4" s="9"/>
    </row>
    <row r="5" spans="1:48" s="5" customFormat="1" ht="13.5" customHeight="1">
      <c r="A5" s="2">
        <v>3</v>
      </c>
      <c r="B5" s="4">
        <f>SUM(K5:AV5)</f>
        <v>463</v>
      </c>
      <c r="C5" s="4">
        <f>COUNT(K5:AV5)</f>
        <v>10</v>
      </c>
      <c r="D5" s="4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</f>
        <v>337</v>
      </c>
      <c r="E5" s="4">
        <f>IF(COUNT(K5:AV5)&lt;11,IF(COUNT(K5:AT5)&gt;6,(COUNT(K5:AT5)-7),0)*20,80)</f>
        <v>60</v>
      </c>
      <c r="F5" s="39">
        <f>D5+E5</f>
        <v>397</v>
      </c>
      <c r="G5" s="26" t="s">
        <v>138</v>
      </c>
      <c r="H5" s="26" t="s">
        <v>139</v>
      </c>
      <c r="I5" s="26">
        <v>2001</v>
      </c>
      <c r="J5" s="26" t="s">
        <v>177</v>
      </c>
      <c r="K5" s="9"/>
      <c r="L5" s="3">
        <v>44</v>
      </c>
      <c r="M5" s="9"/>
      <c r="N5" s="10"/>
      <c r="O5" s="10">
        <v>40</v>
      </c>
      <c r="P5" s="10">
        <v>49</v>
      </c>
      <c r="Q5" s="10"/>
      <c r="R5" s="3">
        <v>50</v>
      </c>
      <c r="S5" s="10">
        <v>42</v>
      </c>
      <c r="T5" s="1">
        <v>47</v>
      </c>
      <c r="U5" s="6"/>
      <c r="V5" s="10"/>
      <c r="W5" s="10"/>
      <c r="X5" s="61">
        <v>48</v>
      </c>
      <c r="Y5" s="10"/>
      <c r="Z5" s="10"/>
      <c r="AA5" s="10">
        <v>47</v>
      </c>
      <c r="AB5" s="10"/>
      <c r="AC5" s="10"/>
      <c r="AD5" s="10">
        <v>46</v>
      </c>
      <c r="AE5" s="10"/>
      <c r="AF5" s="10"/>
      <c r="AG5" s="10"/>
      <c r="AH5" s="10"/>
      <c r="AI5" s="1"/>
      <c r="AJ5" s="10"/>
      <c r="AK5" s="10"/>
      <c r="AL5" s="10"/>
      <c r="AM5" s="10">
        <v>50</v>
      </c>
      <c r="AN5" s="10"/>
      <c r="AO5" s="10"/>
      <c r="AP5" s="10"/>
      <c r="AQ5" s="10"/>
      <c r="AR5" s="10"/>
      <c r="AS5" s="10"/>
      <c r="AT5" s="10"/>
      <c r="AU5" s="10"/>
      <c r="AV5" s="10"/>
    </row>
    <row r="6" spans="1:48" s="5" customFormat="1" ht="13.5" customHeight="1">
      <c r="A6" s="2"/>
      <c r="B6" s="4"/>
      <c r="C6" s="4"/>
      <c r="D6" s="4"/>
      <c r="E6" s="4"/>
      <c r="F6" s="39"/>
      <c r="G6" s="26"/>
      <c r="H6" s="26"/>
      <c r="I6" s="26"/>
      <c r="J6" s="26"/>
      <c r="K6" s="9"/>
      <c r="L6" s="3"/>
      <c r="M6" s="9"/>
      <c r="N6" s="10"/>
      <c r="O6" s="10"/>
      <c r="P6" s="10"/>
      <c r="Q6" s="10"/>
      <c r="R6" s="3"/>
      <c r="S6" s="10"/>
      <c r="T6" s="1"/>
      <c r="U6" s="6"/>
      <c r="V6" s="10"/>
      <c r="W6" s="10"/>
      <c r="X6" s="6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s="5" customFormat="1" ht="13.5" customHeight="1">
      <c r="A7" s="2"/>
      <c r="B7" s="4"/>
      <c r="C7" s="4"/>
      <c r="D7" s="4"/>
      <c r="E7" s="4"/>
      <c r="F7" s="39"/>
      <c r="G7" s="26"/>
      <c r="H7" s="26"/>
      <c r="I7" s="26"/>
      <c r="J7" s="26"/>
      <c r="K7" s="9"/>
      <c r="L7" s="3"/>
      <c r="M7" s="9"/>
      <c r="N7" s="10"/>
      <c r="O7" s="10"/>
      <c r="P7" s="10"/>
      <c r="Q7" s="10"/>
      <c r="R7" s="3"/>
      <c r="S7" s="10"/>
      <c r="T7" s="1"/>
      <c r="U7" s="6"/>
      <c r="V7" s="10"/>
      <c r="W7" s="10"/>
      <c r="X7" s="6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s="5" customFormat="1" ht="13.5" customHeight="1">
      <c r="A8" s="2"/>
      <c r="B8" s="4"/>
      <c r="C8" s="4"/>
      <c r="D8" s="4"/>
      <c r="E8" s="4"/>
      <c r="F8" s="39"/>
      <c r="G8" s="26"/>
      <c r="H8" s="26"/>
      <c r="I8" s="26"/>
      <c r="J8" s="26"/>
      <c r="K8" s="9"/>
      <c r="L8" s="3"/>
      <c r="M8" s="9"/>
      <c r="N8" s="10"/>
      <c r="O8" s="10"/>
      <c r="P8" s="10"/>
      <c r="Q8" s="10"/>
      <c r="R8" s="3"/>
      <c r="S8" s="10"/>
      <c r="T8" s="1"/>
      <c r="U8" s="6"/>
      <c r="V8" s="10"/>
      <c r="W8" s="10"/>
      <c r="X8" s="6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s="5" customFormat="1" ht="13.5" customHeight="1">
      <c r="A9" s="2"/>
      <c r="B9" s="4">
        <f aca="true" t="shared" si="0" ref="B9:B40">SUM(K9:AV9)</f>
        <v>242</v>
      </c>
      <c r="C9" s="4">
        <f aca="true" t="shared" si="1" ref="C9:C40">COUNT(K9:AV9)</f>
        <v>5</v>
      </c>
      <c r="D9" s="4">
        <f aca="true" t="shared" si="2" ref="D9:D40"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</f>
        <v>242</v>
      </c>
      <c r="E9" s="4">
        <f aca="true" t="shared" si="3" ref="E9:E40">IF(COUNT(K9:AV9)&lt;11,IF(COUNT(K9:AT9)&gt;6,(COUNT(K9:AT9)-7),0)*20,80)</f>
        <v>0</v>
      </c>
      <c r="F9" s="39">
        <f aca="true" t="shared" si="4" ref="F9:F40">D9+E9</f>
        <v>242</v>
      </c>
      <c r="G9" s="11" t="s">
        <v>183</v>
      </c>
      <c r="H9" s="11" t="s">
        <v>184</v>
      </c>
      <c r="I9" s="11">
        <v>2002</v>
      </c>
      <c r="J9" s="11"/>
      <c r="K9" s="6"/>
      <c r="L9" s="9"/>
      <c r="M9" s="9"/>
      <c r="N9" s="9"/>
      <c r="O9" s="9"/>
      <c r="P9" s="9"/>
      <c r="Q9" s="9"/>
      <c r="R9" s="9"/>
      <c r="S9" s="9"/>
      <c r="T9" s="6"/>
      <c r="U9" s="9"/>
      <c r="V9" s="9"/>
      <c r="W9" s="9"/>
      <c r="X9" s="9"/>
      <c r="Y9" s="9">
        <v>50</v>
      </c>
      <c r="Z9" s="9">
        <v>49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>
        <v>49</v>
      </c>
      <c r="AT9" s="9">
        <v>45</v>
      </c>
      <c r="AU9" s="10">
        <v>49</v>
      </c>
      <c r="AV9" s="10"/>
    </row>
    <row r="10" spans="1:48" s="5" customFormat="1" ht="13.5" customHeight="1">
      <c r="A10" s="2"/>
      <c r="B10" s="4">
        <f t="shared" si="0"/>
        <v>200</v>
      </c>
      <c r="C10" s="4">
        <f t="shared" si="1"/>
        <v>4</v>
      </c>
      <c r="D10" s="4">
        <f t="shared" si="2"/>
        <v>200</v>
      </c>
      <c r="E10" s="4">
        <f t="shared" si="3"/>
        <v>0</v>
      </c>
      <c r="F10" s="39">
        <f t="shared" si="4"/>
        <v>200</v>
      </c>
      <c r="G10" s="11" t="s">
        <v>127</v>
      </c>
      <c r="H10" s="11" t="s">
        <v>58</v>
      </c>
      <c r="I10" s="11">
        <v>2001</v>
      </c>
      <c r="J10" s="11" t="s">
        <v>34</v>
      </c>
      <c r="K10" s="9"/>
      <c r="L10" s="2">
        <v>50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>
        <v>50</v>
      </c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>
        <v>50</v>
      </c>
      <c r="AO10" s="9"/>
      <c r="AP10" s="9"/>
      <c r="AQ10" s="9"/>
      <c r="AR10" s="9"/>
      <c r="AS10" s="9">
        <v>50</v>
      </c>
      <c r="AT10" s="9"/>
      <c r="AU10" s="10"/>
      <c r="AV10" s="10"/>
    </row>
    <row r="11" spans="1:48" s="5" customFormat="1" ht="13.5" customHeight="1">
      <c r="A11" s="2"/>
      <c r="B11" s="4">
        <f t="shared" si="0"/>
        <v>193</v>
      </c>
      <c r="C11" s="4">
        <f t="shared" si="1"/>
        <v>4</v>
      </c>
      <c r="D11" s="4">
        <f t="shared" si="2"/>
        <v>193</v>
      </c>
      <c r="E11" s="4">
        <f t="shared" si="3"/>
        <v>0</v>
      </c>
      <c r="F11" s="39">
        <f t="shared" si="4"/>
        <v>193</v>
      </c>
      <c r="G11" s="26" t="s">
        <v>160</v>
      </c>
      <c r="H11" s="26" t="s">
        <v>161</v>
      </c>
      <c r="I11" s="26">
        <v>2001</v>
      </c>
      <c r="J11" s="26" t="s">
        <v>162</v>
      </c>
      <c r="K11" s="1"/>
      <c r="L11" s="2"/>
      <c r="M11" s="1">
        <v>48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63">
        <v>49</v>
      </c>
      <c r="Y11" s="1"/>
      <c r="Z11" s="1"/>
      <c r="AA11" s="1"/>
      <c r="AB11" s="1"/>
      <c r="AC11" s="1"/>
      <c r="AD11" s="1">
        <v>50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0"/>
      <c r="AV11" s="10">
        <v>46</v>
      </c>
    </row>
    <row r="12" spans="1:48" s="5" customFormat="1" ht="13.5" customHeight="1">
      <c r="A12" s="2"/>
      <c r="B12" s="4">
        <f t="shared" si="0"/>
        <v>150</v>
      </c>
      <c r="C12" s="4">
        <f t="shared" si="1"/>
        <v>3</v>
      </c>
      <c r="D12" s="4">
        <f t="shared" si="2"/>
        <v>150</v>
      </c>
      <c r="E12" s="4">
        <f t="shared" si="3"/>
        <v>0</v>
      </c>
      <c r="F12" s="39">
        <f t="shared" si="4"/>
        <v>150</v>
      </c>
      <c r="G12" s="26" t="s">
        <v>203</v>
      </c>
      <c r="H12" s="11" t="s">
        <v>204</v>
      </c>
      <c r="I12" s="38">
        <v>2002</v>
      </c>
      <c r="J12" s="26" t="s">
        <v>205</v>
      </c>
      <c r="K12" s="10"/>
      <c r="L12" s="1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28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>
        <v>50</v>
      </c>
      <c r="AK12" s="9"/>
      <c r="AL12" s="9"/>
      <c r="AM12" s="9"/>
      <c r="AN12" s="9"/>
      <c r="AO12" s="9">
        <v>50</v>
      </c>
      <c r="AP12" s="9"/>
      <c r="AQ12" s="9"/>
      <c r="AR12" s="9"/>
      <c r="AS12" s="9"/>
      <c r="AT12" s="9"/>
      <c r="AV12" s="5">
        <v>50</v>
      </c>
    </row>
    <row r="13" spans="1:48" s="5" customFormat="1" ht="13.5" customHeight="1">
      <c r="A13" s="2"/>
      <c r="B13" s="4">
        <f t="shared" si="0"/>
        <v>145</v>
      </c>
      <c r="C13" s="4">
        <f t="shared" si="1"/>
        <v>3</v>
      </c>
      <c r="D13" s="4">
        <f t="shared" si="2"/>
        <v>145</v>
      </c>
      <c r="E13" s="4">
        <f t="shared" si="3"/>
        <v>0</v>
      </c>
      <c r="F13" s="39">
        <f t="shared" si="4"/>
        <v>145</v>
      </c>
      <c r="G13" s="11" t="s">
        <v>185</v>
      </c>
      <c r="H13" s="11" t="s">
        <v>142</v>
      </c>
      <c r="I13" s="11">
        <v>2001</v>
      </c>
      <c r="J13" s="11" t="s">
        <v>186</v>
      </c>
      <c r="K13" s="10"/>
      <c r="L13" s="10"/>
      <c r="M13" s="10"/>
      <c r="N13" s="10"/>
      <c r="O13" s="10"/>
      <c r="P13" s="9"/>
      <c r="Q13" s="10"/>
      <c r="R13" s="10"/>
      <c r="S13" s="10"/>
      <c r="T13" s="10"/>
      <c r="U13" s="10"/>
      <c r="V13" s="10"/>
      <c r="W13" s="10"/>
      <c r="X13" s="10"/>
      <c r="Y13" s="10">
        <v>49</v>
      </c>
      <c r="Z13" s="10">
        <v>48</v>
      </c>
      <c r="AA13" s="10"/>
      <c r="AB13" s="10"/>
      <c r="AC13" s="10"/>
      <c r="AD13" s="10"/>
      <c r="AE13" s="10">
        <v>48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9"/>
      <c r="AV13" s="9"/>
    </row>
    <row r="14" spans="1:48" s="5" customFormat="1" ht="13.5" customHeight="1">
      <c r="A14" s="2"/>
      <c r="B14" s="4">
        <f t="shared" si="0"/>
        <v>142</v>
      </c>
      <c r="C14" s="4">
        <f t="shared" si="1"/>
        <v>3</v>
      </c>
      <c r="D14" s="4">
        <f t="shared" si="2"/>
        <v>142</v>
      </c>
      <c r="E14" s="4">
        <f t="shared" si="3"/>
        <v>0</v>
      </c>
      <c r="F14" s="39">
        <f t="shared" si="4"/>
        <v>142</v>
      </c>
      <c r="G14" s="26" t="s">
        <v>195</v>
      </c>
      <c r="H14" s="26" t="s">
        <v>196</v>
      </c>
      <c r="I14" s="26">
        <v>2001</v>
      </c>
      <c r="J14" s="26" t="s">
        <v>197</v>
      </c>
      <c r="K14" s="10"/>
      <c r="L14" s="9"/>
      <c r="M14" s="9"/>
      <c r="N14" s="9"/>
      <c r="O14" s="9"/>
      <c r="P14" s="9"/>
      <c r="Q14" s="10"/>
      <c r="R14" s="9"/>
      <c r="S14" s="9"/>
      <c r="T14" s="6"/>
      <c r="U14" s="9"/>
      <c r="V14" s="9"/>
      <c r="W14" s="9"/>
      <c r="X14" s="9"/>
      <c r="Y14" s="9"/>
      <c r="Z14" s="9"/>
      <c r="AA14" s="9"/>
      <c r="AB14" s="9"/>
      <c r="AC14" s="9"/>
      <c r="AD14" s="9">
        <v>48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>
        <v>49</v>
      </c>
      <c r="AP14" s="9"/>
      <c r="AQ14" s="9"/>
      <c r="AR14" s="9"/>
      <c r="AS14" s="9"/>
      <c r="AT14" s="9"/>
      <c r="AU14" s="9">
        <v>45</v>
      </c>
      <c r="AV14" s="9"/>
    </row>
    <row r="15" spans="1:48" s="5" customFormat="1" ht="13.5" customHeight="1">
      <c r="A15" s="2"/>
      <c r="B15" s="4">
        <f t="shared" si="0"/>
        <v>138</v>
      </c>
      <c r="C15" s="4">
        <f t="shared" si="1"/>
        <v>3</v>
      </c>
      <c r="D15" s="4">
        <f t="shared" si="2"/>
        <v>138</v>
      </c>
      <c r="E15" s="4">
        <f t="shared" si="3"/>
        <v>0</v>
      </c>
      <c r="F15" s="39">
        <f t="shared" si="4"/>
        <v>138</v>
      </c>
      <c r="G15" s="26" t="s">
        <v>166</v>
      </c>
      <c r="H15" s="26" t="s">
        <v>167</v>
      </c>
      <c r="I15" s="26">
        <v>2001</v>
      </c>
      <c r="J15" s="26" t="s">
        <v>168</v>
      </c>
      <c r="K15" s="1"/>
      <c r="L15" s="1"/>
      <c r="M15" s="1">
        <v>46</v>
      </c>
      <c r="N15" s="1"/>
      <c r="O15" s="9"/>
      <c r="P15" s="1">
        <v>48</v>
      </c>
      <c r="Q15" s="1"/>
      <c r="R15" s="1"/>
      <c r="S15" s="1"/>
      <c r="T15" s="9"/>
      <c r="U15" s="1"/>
      <c r="V15" s="1"/>
      <c r="W15" s="1"/>
      <c r="X15" s="6"/>
      <c r="Y15" s="1"/>
      <c r="Z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9">
        <v>44</v>
      </c>
      <c r="AV15" s="9"/>
    </row>
    <row r="16" spans="1:48" s="5" customFormat="1" ht="13.5" customHeight="1">
      <c r="A16" s="2"/>
      <c r="B16" s="4">
        <f t="shared" si="0"/>
        <v>100</v>
      </c>
      <c r="C16" s="4">
        <f t="shared" si="1"/>
        <v>2</v>
      </c>
      <c r="D16" s="4">
        <f t="shared" si="2"/>
        <v>100</v>
      </c>
      <c r="E16" s="4">
        <f t="shared" si="3"/>
        <v>0</v>
      </c>
      <c r="F16" s="39">
        <f t="shared" si="4"/>
        <v>100</v>
      </c>
      <c r="G16" s="14" t="s">
        <v>190</v>
      </c>
      <c r="H16" s="14" t="s">
        <v>199</v>
      </c>
      <c r="I16" s="11">
        <v>2002</v>
      </c>
      <c r="J16" s="14" t="s">
        <v>12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>
        <v>50</v>
      </c>
      <c r="AA16" s="1"/>
      <c r="AB16" s="1"/>
      <c r="AC16" s="1"/>
      <c r="AD16" s="1"/>
      <c r="AE16" s="1">
        <v>50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9"/>
      <c r="AV16" s="9"/>
    </row>
    <row r="17" spans="1:48" s="5" customFormat="1" ht="13.5" customHeight="1">
      <c r="A17" s="2"/>
      <c r="B17" s="4">
        <f t="shared" si="0"/>
        <v>99</v>
      </c>
      <c r="C17" s="4">
        <f t="shared" si="1"/>
        <v>2</v>
      </c>
      <c r="D17" s="4">
        <f t="shared" si="2"/>
        <v>99</v>
      </c>
      <c r="E17" s="4">
        <f t="shared" si="3"/>
        <v>0</v>
      </c>
      <c r="F17" s="39">
        <f t="shared" si="4"/>
        <v>99</v>
      </c>
      <c r="G17" s="26" t="s">
        <v>141</v>
      </c>
      <c r="H17" s="26" t="s">
        <v>268</v>
      </c>
      <c r="I17" s="26">
        <v>2002</v>
      </c>
      <c r="J17" s="26" t="s">
        <v>162</v>
      </c>
      <c r="K17" s="9"/>
      <c r="L17" s="1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"/>
      <c r="AJ17" s="9"/>
      <c r="AK17" s="9"/>
      <c r="AL17" s="9"/>
      <c r="AM17" s="9"/>
      <c r="AN17" s="9"/>
      <c r="AO17" s="9"/>
      <c r="AP17" s="9">
        <v>50</v>
      </c>
      <c r="AQ17" s="9"/>
      <c r="AR17" s="9"/>
      <c r="AS17" s="9"/>
      <c r="AT17" s="9"/>
      <c r="AU17" s="9"/>
      <c r="AV17" s="9">
        <v>49</v>
      </c>
    </row>
    <row r="18" spans="1:48" s="5" customFormat="1" ht="13.5" customHeight="1">
      <c r="A18" s="2"/>
      <c r="B18" s="4">
        <f t="shared" si="0"/>
        <v>98</v>
      </c>
      <c r="C18" s="4">
        <f t="shared" si="1"/>
        <v>2</v>
      </c>
      <c r="D18" s="4">
        <f t="shared" si="2"/>
        <v>98</v>
      </c>
      <c r="E18" s="4">
        <f t="shared" si="3"/>
        <v>0</v>
      </c>
      <c r="F18" s="39">
        <f t="shared" si="4"/>
        <v>98</v>
      </c>
      <c r="G18" s="26" t="s">
        <v>157</v>
      </c>
      <c r="H18" s="26" t="s">
        <v>158</v>
      </c>
      <c r="I18" s="26">
        <v>2002</v>
      </c>
      <c r="J18" s="26" t="s">
        <v>159</v>
      </c>
      <c r="K18" s="9"/>
      <c r="L18" s="1"/>
      <c r="M18" s="1">
        <v>50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0"/>
      <c r="AV18" s="10">
        <v>48</v>
      </c>
    </row>
    <row r="19" spans="1:48" s="5" customFormat="1" ht="13.5" customHeight="1">
      <c r="A19" s="2"/>
      <c r="B19" s="4">
        <f t="shared" si="0"/>
        <v>95</v>
      </c>
      <c r="C19" s="4">
        <f t="shared" si="1"/>
        <v>2</v>
      </c>
      <c r="D19" s="4">
        <f t="shared" si="2"/>
        <v>95</v>
      </c>
      <c r="E19" s="4">
        <f t="shared" si="3"/>
        <v>0</v>
      </c>
      <c r="F19" s="39">
        <f t="shared" si="4"/>
        <v>95</v>
      </c>
      <c r="G19" s="23" t="s">
        <v>219</v>
      </c>
      <c r="H19" s="23" t="s">
        <v>220</v>
      </c>
      <c r="I19" s="24">
        <v>36892</v>
      </c>
      <c r="J19" s="25" t="s">
        <v>221</v>
      </c>
      <c r="K19" s="1"/>
      <c r="L19" s="1"/>
      <c r="M19" s="1"/>
      <c r="N19" s="1"/>
      <c r="O19" s="1">
        <v>47</v>
      </c>
      <c r="P19" s="1"/>
      <c r="Q19" s="1"/>
      <c r="R19" s="2"/>
      <c r="S19" s="1">
        <v>48</v>
      </c>
      <c r="T19" s="1"/>
      <c r="U19" s="1"/>
      <c r="V19" s="1"/>
      <c r="W19" s="1"/>
      <c r="X19" s="9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9"/>
      <c r="AV19" s="9"/>
    </row>
    <row r="20" spans="1:47" s="5" customFormat="1" ht="13.5" customHeight="1">
      <c r="A20" s="2"/>
      <c r="B20" s="4">
        <f t="shared" si="0"/>
        <v>94</v>
      </c>
      <c r="C20" s="4">
        <f t="shared" si="1"/>
        <v>2</v>
      </c>
      <c r="D20" s="4">
        <f t="shared" si="2"/>
        <v>94</v>
      </c>
      <c r="E20" s="4">
        <f t="shared" si="3"/>
        <v>0</v>
      </c>
      <c r="F20" s="39">
        <f t="shared" si="4"/>
        <v>94</v>
      </c>
      <c r="G20" s="26" t="s">
        <v>269</v>
      </c>
      <c r="H20" s="26" t="s">
        <v>270</v>
      </c>
      <c r="I20" s="26">
        <v>2002</v>
      </c>
      <c r="J20" s="26" t="s">
        <v>162</v>
      </c>
      <c r="K20" s="9"/>
      <c r="L20" s="1"/>
      <c r="M20" s="9"/>
      <c r="N20" s="9"/>
      <c r="O20" s="9"/>
      <c r="P20" s="9"/>
      <c r="Q20" s="9"/>
      <c r="R20" s="9"/>
      <c r="S20" s="9"/>
      <c r="T20" s="6"/>
      <c r="U20" s="9"/>
      <c r="V20" s="9"/>
      <c r="W20" s="9"/>
      <c r="X20" s="10"/>
      <c r="Y20" s="9"/>
      <c r="Z20" s="9"/>
      <c r="AA20" s="9"/>
      <c r="AB20" s="9"/>
      <c r="AC20" s="28"/>
      <c r="AD20" s="9"/>
      <c r="AE20" s="9"/>
      <c r="AF20" s="2"/>
      <c r="AG20" s="9"/>
      <c r="AH20" s="9"/>
      <c r="AI20" s="9"/>
      <c r="AJ20" s="9"/>
      <c r="AK20" s="9"/>
      <c r="AL20" s="9"/>
      <c r="AM20" s="9"/>
      <c r="AN20" s="9"/>
      <c r="AO20" s="9"/>
      <c r="AP20" s="9">
        <v>48</v>
      </c>
      <c r="AQ20" s="9"/>
      <c r="AR20" s="9"/>
      <c r="AS20" s="9"/>
      <c r="AT20" s="9"/>
      <c r="AU20" s="5">
        <v>46</v>
      </c>
    </row>
    <row r="21" spans="1:48" s="5" customFormat="1" ht="13.5" customHeight="1">
      <c r="A21" s="2"/>
      <c r="B21" s="4">
        <f t="shared" si="0"/>
        <v>89</v>
      </c>
      <c r="C21" s="4">
        <f t="shared" si="1"/>
        <v>2</v>
      </c>
      <c r="D21" s="4">
        <f t="shared" si="2"/>
        <v>89</v>
      </c>
      <c r="E21" s="4">
        <f t="shared" si="3"/>
        <v>0</v>
      </c>
      <c r="F21" s="39">
        <f t="shared" si="4"/>
        <v>89</v>
      </c>
      <c r="G21" s="26" t="s">
        <v>169</v>
      </c>
      <c r="H21" s="26" t="s">
        <v>170</v>
      </c>
      <c r="I21" s="26">
        <v>2002</v>
      </c>
      <c r="J21" s="26" t="s">
        <v>171</v>
      </c>
      <c r="K21" s="1"/>
      <c r="L21" s="10"/>
      <c r="M21" s="1">
        <v>44</v>
      </c>
      <c r="N21" s="10"/>
      <c r="O21" s="10"/>
      <c r="P21" s="10">
        <v>45</v>
      </c>
      <c r="Q21" s="10"/>
      <c r="R21" s="10"/>
      <c r="S21" s="10"/>
      <c r="T21" s="10"/>
      <c r="U21" s="10"/>
      <c r="V21" s="10"/>
      <c r="W21" s="10"/>
      <c r="X21" s="10"/>
      <c r="Y21" s="10"/>
      <c r="Z21" s="3"/>
      <c r="AA21" s="3"/>
      <c r="AB21" s="3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9"/>
      <c r="AV21" s="9"/>
    </row>
    <row r="22" spans="1:47" s="5" customFormat="1" ht="13.5" customHeight="1">
      <c r="A22" s="2"/>
      <c r="B22" s="4">
        <f t="shared" si="0"/>
        <v>89</v>
      </c>
      <c r="C22" s="4">
        <f t="shared" si="1"/>
        <v>2</v>
      </c>
      <c r="D22" s="4">
        <f t="shared" si="2"/>
        <v>89</v>
      </c>
      <c r="E22" s="4">
        <f t="shared" si="3"/>
        <v>0</v>
      </c>
      <c r="F22" s="39">
        <f t="shared" si="4"/>
        <v>89</v>
      </c>
      <c r="G22" s="26" t="s">
        <v>181</v>
      </c>
      <c r="H22" s="26" t="s">
        <v>182</v>
      </c>
      <c r="I22" s="26">
        <v>2002</v>
      </c>
      <c r="J22" s="26" t="s">
        <v>180</v>
      </c>
      <c r="K22" s="9"/>
      <c r="L22" s="9"/>
      <c r="M22" s="9"/>
      <c r="N22" s="9"/>
      <c r="O22" s="9"/>
      <c r="P22" s="9">
        <v>46</v>
      </c>
      <c r="Q22" s="9"/>
      <c r="R22" s="9"/>
      <c r="S22" s="9"/>
      <c r="T22" s="10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5">
        <v>43</v>
      </c>
    </row>
    <row r="23" spans="1:48" s="5" customFormat="1" ht="13.5" customHeight="1">
      <c r="A23" s="2"/>
      <c r="B23" s="4">
        <f t="shared" si="0"/>
        <v>86</v>
      </c>
      <c r="C23" s="4">
        <f t="shared" si="1"/>
        <v>2</v>
      </c>
      <c r="D23" s="4">
        <f t="shared" si="2"/>
        <v>86</v>
      </c>
      <c r="E23" s="4">
        <f t="shared" si="3"/>
        <v>0</v>
      </c>
      <c r="F23" s="39">
        <f t="shared" si="4"/>
        <v>86</v>
      </c>
      <c r="G23" s="11" t="s">
        <v>143</v>
      </c>
      <c r="H23" s="11" t="s">
        <v>144</v>
      </c>
      <c r="I23" s="11">
        <v>2002</v>
      </c>
      <c r="J23" s="11" t="s">
        <v>145</v>
      </c>
      <c r="K23" s="10"/>
      <c r="L23" s="2">
        <v>41</v>
      </c>
      <c r="M23" s="10">
        <v>45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2"/>
      <c r="AD23" s="10"/>
      <c r="AE23" s="10"/>
      <c r="AF23" s="3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</row>
    <row r="24" spans="1:48" s="5" customFormat="1" ht="13.5" customHeight="1">
      <c r="A24" s="2"/>
      <c r="B24" s="4">
        <f t="shared" si="0"/>
        <v>50</v>
      </c>
      <c r="C24" s="4">
        <f t="shared" si="1"/>
        <v>1</v>
      </c>
      <c r="D24" s="4">
        <f t="shared" si="2"/>
        <v>50</v>
      </c>
      <c r="E24" s="4">
        <f t="shared" si="3"/>
        <v>0</v>
      </c>
      <c r="F24" s="39">
        <f t="shared" si="4"/>
        <v>50</v>
      </c>
      <c r="G24" s="64" t="s">
        <v>293</v>
      </c>
      <c r="H24" s="64" t="s">
        <v>300</v>
      </c>
      <c r="I24" s="65">
        <v>2001</v>
      </c>
      <c r="J24" s="64" t="s">
        <v>301</v>
      </c>
      <c r="K24" s="9"/>
      <c r="L24" s="1"/>
      <c r="M24" s="1"/>
      <c r="N24" s="1"/>
      <c r="O24" s="1"/>
      <c r="P24" s="1"/>
      <c r="Q24" s="1"/>
      <c r="R24" s="1"/>
      <c r="S24" s="1"/>
      <c r="T24" s="10"/>
      <c r="U24" s="1"/>
      <c r="V24" s="1"/>
      <c r="W24" s="1"/>
      <c r="X24" s="9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9">
        <v>50</v>
      </c>
      <c r="AV24" s="9"/>
    </row>
    <row r="25" spans="1:48" s="5" customFormat="1" ht="13.5" customHeight="1">
      <c r="A25" s="2"/>
      <c r="B25" s="4">
        <f t="shared" si="0"/>
        <v>50</v>
      </c>
      <c r="C25" s="4">
        <f t="shared" si="1"/>
        <v>1</v>
      </c>
      <c r="D25" s="4">
        <f t="shared" si="2"/>
        <v>50</v>
      </c>
      <c r="E25" s="4">
        <f t="shared" si="3"/>
        <v>0</v>
      </c>
      <c r="F25" s="39">
        <f t="shared" si="4"/>
        <v>50</v>
      </c>
      <c r="G25" s="40" t="s">
        <v>244</v>
      </c>
      <c r="H25" s="40" t="s">
        <v>245</v>
      </c>
      <c r="I25" s="41" t="s">
        <v>246</v>
      </c>
      <c r="J25" s="40" t="s">
        <v>247</v>
      </c>
      <c r="K25" s="1"/>
      <c r="L25" s="9"/>
      <c r="M25" s="9"/>
      <c r="N25" s="9"/>
      <c r="O25" s="1"/>
      <c r="P25" s="9"/>
      <c r="Q25" s="9"/>
      <c r="R25" s="9"/>
      <c r="S25" s="9">
        <v>50</v>
      </c>
      <c r="T25" s="10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10"/>
      <c r="AV25" s="10"/>
    </row>
    <row r="26" spans="1:46" s="5" customFormat="1" ht="13.5" customHeight="1">
      <c r="A26" s="2"/>
      <c r="B26" s="4">
        <f t="shared" si="0"/>
        <v>50</v>
      </c>
      <c r="C26" s="4">
        <f t="shared" si="1"/>
        <v>1</v>
      </c>
      <c r="D26" s="4">
        <f t="shared" si="2"/>
        <v>50</v>
      </c>
      <c r="E26" s="4">
        <f t="shared" si="3"/>
        <v>0</v>
      </c>
      <c r="F26" s="39">
        <f t="shared" si="4"/>
        <v>50</v>
      </c>
      <c r="G26" s="23" t="s">
        <v>211</v>
      </c>
      <c r="H26" s="23" t="s">
        <v>212</v>
      </c>
      <c r="I26" s="24">
        <v>36892</v>
      </c>
      <c r="J26" s="25" t="s">
        <v>213</v>
      </c>
      <c r="K26" s="10"/>
      <c r="L26" s="1"/>
      <c r="M26" s="9"/>
      <c r="N26" s="9"/>
      <c r="O26" s="9">
        <v>50</v>
      </c>
      <c r="P26" s="9"/>
      <c r="Q26" s="9"/>
      <c r="R26" s="9"/>
      <c r="S26" s="9"/>
      <c r="T26" s="9"/>
      <c r="U26" s="9"/>
      <c r="V26" s="9"/>
      <c r="W26" s="9"/>
      <c r="X26" s="2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</row>
    <row r="27" spans="1:48" s="5" customFormat="1" ht="13.5" customHeight="1">
      <c r="A27" s="2"/>
      <c r="B27" s="4">
        <f t="shared" si="0"/>
        <v>50</v>
      </c>
      <c r="C27" s="4">
        <f t="shared" si="1"/>
        <v>1</v>
      </c>
      <c r="D27" s="4">
        <f t="shared" si="2"/>
        <v>50</v>
      </c>
      <c r="E27" s="4">
        <f t="shared" si="3"/>
        <v>0</v>
      </c>
      <c r="F27" s="39">
        <f t="shared" si="4"/>
        <v>50</v>
      </c>
      <c r="G27" s="26" t="s">
        <v>289</v>
      </c>
      <c r="H27" s="11" t="s">
        <v>290</v>
      </c>
      <c r="I27" s="26">
        <v>2001</v>
      </c>
      <c r="J27" s="26" t="s">
        <v>291</v>
      </c>
      <c r="K27" s="1"/>
      <c r="L27" s="10"/>
      <c r="M27" s="9"/>
      <c r="N27" s="9"/>
      <c r="O27" s="1"/>
      <c r="P27" s="9"/>
      <c r="Q27" s="9"/>
      <c r="R27" s="9"/>
      <c r="S27" s="9"/>
      <c r="T27" s="9"/>
      <c r="U27" s="6"/>
      <c r="V27" s="9"/>
      <c r="W27" s="9"/>
      <c r="X27" s="62">
        <v>50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6" s="5" customFormat="1" ht="13.5" customHeight="1">
      <c r="A28" s="2"/>
      <c r="B28" s="4">
        <f t="shared" si="0"/>
        <v>50</v>
      </c>
      <c r="C28" s="4">
        <f t="shared" si="1"/>
        <v>1</v>
      </c>
      <c r="D28" s="4">
        <f t="shared" si="2"/>
        <v>50</v>
      </c>
      <c r="E28" s="4">
        <f t="shared" si="3"/>
        <v>0</v>
      </c>
      <c r="F28" s="39">
        <f t="shared" si="4"/>
        <v>50</v>
      </c>
      <c r="G28" s="26" t="s">
        <v>128</v>
      </c>
      <c r="H28" s="26" t="s">
        <v>175</v>
      </c>
      <c r="I28" s="26">
        <v>2001</v>
      </c>
      <c r="J28" s="26" t="s">
        <v>176</v>
      </c>
      <c r="K28" s="9"/>
      <c r="L28" s="2"/>
      <c r="M28" s="10">
        <v>50</v>
      </c>
      <c r="N28" s="10"/>
      <c r="O28" s="10"/>
      <c r="P28" s="10"/>
      <c r="Q28" s="10"/>
      <c r="R28" s="10"/>
      <c r="S28" s="10"/>
      <c r="T28" s="10"/>
      <c r="U28" s="6"/>
      <c r="V28" s="10"/>
      <c r="W28" s="10"/>
      <c r="X28" s="10"/>
      <c r="Y28" s="10"/>
      <c r="Z28" s="10"/>
      <c r="AA28" s="10"/>
      <c r="AB28" s="3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7" s="5" customFormat="1" ht="13.5" customHeight="1">
      <c r="A29" s="2"/>
      <c r="B29" s="4">
        <f t="shared" si="0"/>
        <v>50</v>
      </c>
      <c r="C29" s="4">
        <f t="shared" si="1"/>
        <v>1</v>
      </c>
      <c r="D29" s="4">
        <f t="shared" si="2"/>
        <v>50</v>
      </c>
      <c r="E29" s="4">
        <f t="shared" si="3"/>
        <v>0</v>
      </c>
      <c r="F29" s="39">
        <f t="shared" si="4"/>
        <v>50</v>
      </c>
      <c r="G29" s="11" t="s">
        <v>49</v>
      </c>
      <c r="H29" s="27" t="s">
        <v>50</v>
      </c>
      <c r="I29" s="27">
        <v>2001</v>
      </c>
      <c r="J29" s="27" t="s">
        <v>51</v>
      </c>
      <c r="K29" s="1">
        <v>50</v>
      </c>
      <c r="L29" s="10"/>
      <c r="M29" s="10"/>
      <c r="N29" s="10"/>
      <c r="O29" s="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3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4"/>
    </row>
    <row r="30" spans="1:48" s="5" customFormat="1" ht="13.5" customHeight="1">
      <c r="A30" s="2"/>
      <c r="B30" s="4">
        <f t="shared" si="0"/>
        <v>49</v>
      </c>
      <c r="C30" s="4">
        <f t="shared" si="1"/>
        <v>1</v>
      </c>
      <c r="D30" s="4">
        <f t="shared" si="2"/>
        <v>49</v>
      </c>
      <c r="E30" s="4">
        <f t="shared" si="3"/>
        <v>0</v>
      </c>
      <c r="F30" s="39">
        <f t="shared" si="4"/>
        <v>49</v>
      </c>
      <c r="G30" s="11" t="s">
        <v>128</v>
      </c>
      <c r="H30" s="11" t="s">
        <v>129</v>
      </c>
      <c r="I30" s="11">
        <v>2002</v>
      </c>
      <c r="J30" s="11"/>
      <c r="K30" s="1"/>
      <c r="L30" s="6">
        <v>49</v>
      </c>
      <c r="M30" s="1"/>
      <c r="N30" s="9"/>
      <c r="O30" s="9"/>
      <c r="P30" s="9"/>
      <c r="Q30" s="9"/>
      <c r="R30" s="9"/>
      <c r="S30" s="9"/>
      <c r="T30" s="9"/>
      <c r="U30" s="6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10"/>
      <c r="AO30" s="9"/>
      <c r="AP30" s="9"/>
      <c r="AQ30" s="9"/>
      <c r="AR30" s="9"/>
      <c r="AS30" s="9"/>
      <c r="AT30" s="9"/>
      <c r="AU30" s="9"/>
      <c r="AV30" s="9"/>
    </row>
    <row r="31" spans="1:48" s="5" customFormat="1" ht="13.5" customHeight="1">
      <c r="A31" s="2"/>
      <c r="B31" s="4">
        <f t="shared" si="0"/>
        <v>49</v>
      </c>
      <c r="C31" s="4">
        <f t="shared" si="1"/>
        <v>1</v>
      </c>
      <c r="D31" s="4">
        <f t="shared" si="2"/>
        <v>49</v>
      </c>
      <c r="E31" s="4">
        <f t="shared" si="3"/>
        <v>0</v>
      </c>
      <c r="F31" s="39">
        <f t="shared" si="4"/>
        <v>49</v>
      </c>
      <c r="G31" s="23" t="s">
        <v>214</v>
      </c>
      <c r="H31" s="23" t="s">
        <v>215</v>
      </c>
      <c r="I31" s="24">
        <v>37257</v>
      </c>
      <c r="J31" s="25" t="s">
        <v>216</v>
      </c>
      <c r="K31" s="1"/>
      <c r="L31" s="1"/>
      <c r="M31" s="1"/>
      <c r="N31" s="1"/>
      <c r="O31" s="1">
        <v>49</v>
      </c>
      <c r="P31" s="1"/>
      <c r="Q31" s="2"/>
      <c r="R31" s="1"/>
      <c r="S31" s="1"/>
      <c r="T31" s="2"/>
      <c r="U31" s="1"/>
      <c r="V31" s="1"/>
      <c r="W31" s="1"/>
      <c r="X31" s="1"/>
      <c r="Y31" s="1"/>
      <c r="Z31" s="1"/>
      <c r="AA31" s="34"/>
      <c r="AB31" s="2"/>
      <c r="AC31" s="2"/>
      <c r="AD31" s="1"/>
      <c r="AE31" s="2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9"/>
      <c r="AV31" s="9"/>
    </row>
    <row r="32" spans="1:38" s="9" customFormat="1" ht="13.5" customHeight="1">
      <c r="A32" s="2"/>
      <c r="B32" s="4">
        <f t="shared" si="0"/>
        <v>49</v>
      </c>
      <c r="C32" s="4">
        <f t="shared" si="1"/>
        <v>1</v>
      </c>
      <c r="D32" s="4">
        <f t="shared" si="2"/>
        <v>49</v>
      </c>
      <c r="E32" s="4">
        <f t="shared" si="3"/>
        <v>0</v>
      </c>
      <c r="F32" s="39">
        <f t="shared" si="4"/>
        <v>49</v>
      </c>
      <c r="G32" s="37" t="s">
        <v>200</v>
      </c>
      <c r="H32" s="37" t="s">
        <v>201</v>
      </c>
      <c r="I32" s="37">
        <v>2001</v>
      </c>
      <c r="J32" s="37" t="s">
        <v>202</v>
      </c>
      <c r="U32" s="1"/>
      <c r="X32" s="28"/>
      <c r="AL32" s="9">
        <v>49</v>
      </c>
    </row>
    <row r="33" spans="1:48" s="9" customFormat="1" ht="13.5" customHeight="1">
      <c r="A33" s="2"/>
      <c r="B33" s="4">
        <f t="shared" si="0"/>
        <v>49</v>
      </c>
      <c r="C33" s="4">
        <f t="shared" si="1"/>
        <v>1</v>
      </c>
      <c r="D33" s="4">
        <f t="shared" si="2"/>
        <v>49</v>
      </c>
      <c r="E33" s="4">
        <f t="shared" si="3"/>
        <v>0</v>
      </c>
      <c r="F33" s="39">
        <f t="shared" si="4"/>
        <v>49</v>
      </c>
      <c r="G33" s="40" t="s">
        <v>248</v>
      </c>
      <c r="H33" s="40" t="s">
        <v>249</v>
      </c>
      <c r="I33" s="41" t="s">
        <v>250</v>
      </c>
      <c r="J33" s="40" t="s">
        <v>251</v>
      </c>
      <c r="L33" s="1"/>
      <c r="M33" s="1"/>
      <c r="N33" s="1"/>
      <c r="O33" s="1"/>
      <c r="P33" s="1"/>
      <c r="Q33" s="1"/>
      <c r="R33" s="1"/>
      <c r="S33" s="1">
        <v>49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0"/>
      <c r="AV33" s="10"/>
    </row>
    <row r="34" spans="1:48" s="9" customFormat="1" ht="13.5" customHeight="1">
      <c r="A34" s="2"/>
      <c r="B34" s="4">
        <f t="shared" si="0"/>
        <v>49</v>
      </c>
      <c r="C34" s="4">
        <f t="shared" si="1"/>
        <v>1</v>
      </c>
      <c r="D34" s="4">
        <f t="shared" si="2"/>
        <v>49</v>
      </c>
      <c r="E34" s="4">
        <f t="shared" si="3"/>
        <v>0</v>
      </c>
      <c r="F34" s="39">
        <f t="shared" si="4"/>
        <v>49</v>
      </c>
      <c r="G34" s="11" t="s">
        <v>52</v>
      </c>
      <c r="H34" s="27" t="s">
        <v>53</v>
      </c>
      <c r="I34" s="27">
        <v>2001</v>
      </c>
      <c r="J34" s="27" t="s">
        <v>54</v>
      </c>
      <c r="K34" s="1">
        <v>49</v>
      </c>
      <c r="L34" s="1"/>
      <c r="M34" s="1"/>
      <c r="N34" s="1"/>
      <c r="O34" s="1"/>
      <c r="P34" s="1"/>
      <c r="Q34" s="1"/>
      <c r="R34" s="2"/>
      <c r="S34" s="1"/>
      <c r="T34" s="1"/>
      <c r="U34" s="1"/>
      <c r="V34" s="1"/>
      <c r="W34" s="1"/>
      <c r="X34" s="1"/>
      <c r="Y34" s="1"/>
      <c r="Z34" s="1"/>
      <c r="AA34" s="5"/>
      <c r="AB34" s="1"/>
      <c r="AC34" s="1"/>
      <c r="AD34" s="1"/>
      <c r="AE34" s="2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4"/>
      <c r="AV34" s="5"/>
    </row>
    <row r="35" spans="1:48" s="9" customFormat="1" ht="13.5" customHeight="1">
      <c r="A35" s="2"/>
      <c r="B35" s="4">
        <f t="shared" si="0"/>
        <v>48</v>
      </c>
      <c r="C35" s="4">
        <f t="shared" si="1"/>
        <v>1</v>
      </c>
      <c r="D35" s="4">
        <f t="shared" si="2"/>
        <v>48</v>
      </c>
      <c r="E35" s="4">
        <f t="shared" si="3"/>
        <v>0</v>
      </c>
      <c r="F35" s="39">
        <f t="shared" si="4"/>
        <v>48</v>
      </c>
      <c r="G35" s="11" t="s">
        <v>55</v>
      </c>
      <c r="H35" s="27" t="s">
        <v>56</v>
      </c>
      <c r="I35" s="27">
        <v>2001</v>
      </c>
      <c r="J35" s="27" t="s">
        <v>47</v>
      </c>
      <c r="K35" s="1">
        <v>48</v>
      </c>
      <c r="L35" s="1"/>
      <c r="AF35" s="6"/>
      <c r="AU35" s="4"/>
      <c r="AV35" s="4"/>
    </row>
    <row r="36" spans="1:46" s="9" customFormat="1" ht="13.5" customHeight="1">
      <c r="A36" s="2"/>
      <c r="B36" s="4">
        <f t="shared" si="0"/>
        <v>48</v>
      </c>
      <c r="C36" s="4">
        <f t="shared" si="1"/>
        <v>1</v>
      </c>
      <c r="D36" s="4">
        <f t="shared" si="2"/>
        <v>48</v>
      </c>
      <c r="E36" s="4">
        <f t="shared" si="3"/>
        <v>0</v>
      </c>
      <c r="F36" s="39">
        <f t="shared" si="4"/>
        <v>48</v>
      </c>
      <c r="G36" s="11" t="s">
        <v>191</v>
      </c>
      <c r="H36" s="26" t="s">
        <v>192</v>
      </c>
      <c r="I36" s="26">
        <v>2002</v>
      </c>
      <c r="J36" s="26" t="s">
        <v>23</v>
      </c>
      <c r="K36" s="10"/>
      <c r="L36" s="1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9">
        <v>48</v>
      </c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1:48" s="9" customFormat="1" ht="13.5" customHeight="1">
      <c r="A37" s="2"/>
      <c r="B37" s="4">
        <f t="shared" si="0"/>
        <v>48</v>
      </c>
      <c r="C37" s="4">
        <f t="shared" si="1"/>
        <v>1</v>
      </c>
      <c r="D37" s="4">
        <f t="shared" si="2"/>
        <v>48</v>
      </c>
      <c r="E37" s="4">
        <f t="shared" si="3"/>
        <v>0</v>
      </c>
      <c r="F37" s="39">
        <f t="shared" si="4"/>
        <v>48</v>
      </c>
      <c r="G37" s="64" t="s">
        <v>302</v>
      </c>
      <c r="H37" s="64" t="s">
        <v>188</v>
      </c>
      <c r="I37" s="65">
        <v>2002</v>
      </c>
      <c r="J37" s="64" t="s">
        <v>303</v>
      </c>
      <c r="L37" s="10"/>
      <c r="M37" s="10"/>
      <c r="N37" s="10"/>
      <c r="O37" s="10"/>
      <c r="P37" s="10"/>
      <c r="Q37" s="10"/>
      <c r="R37" s="10"/>
      <c r="S37" s="10"/>
      <c r="T37" s="1"/>
      <c r="U37" s="10"/>
      <c r="V37" s="10"/>
      <c r="W37" s="10"/>
      <c r="X37" s="62"/>
      <c r="Y37" s="10"/>
      <c r="Z37" s="10"/>
      <c r="AA37" s="10"/>
      <c r="AB37" s="10"/>
      <c r="AC37" s="28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9">
        <v>48</v>
      </c>
      <c r="AV37" s="5"/>
    </row>
    <row r="38" spans="1:17" s="9" customFormat="1" ht="12.75">
      <c r="A38" s="2"/>
      <c r="B38" s="4">
        <f t="shared" si="0"/>
        <v>48</v>
      </c>
      <c r="C38" s="4">
        <f t="shared" si="1"/>
        <v>1</v>
      </c>
      <c r="D38" s="4">
        <f t="shared" si="2"/>
        <v>48</v>
      </c>
      <c r="E38" s="4">
        <f t="shared" si="3"/>
        <v>0</v>
      </c>
      <c r="F38" s="39">
        <f t="shared" si="4"/>
        <v>48</v>
      </c>
      <c r="G38" s="11" t="s">
        <v>130</v>
      </c>
      <c r="H38" s="11" t="s">
        <v>131</v>
      </c>
      <c r="I38" s="11">
        <v>2001</v>
      </c>
      <c r="J38" s="11" t="s">
        <v>132</v>
      </c>
      <c r="K38" s="1"/>
      <c r="L38" s="2">
        <v>48</v>
      </c>
      <c r="Q38" s="10"/>
    </row>
    <row r="39" spans="1:46" s="9" customFormat="1" ht="12.75">
      <c r="A39" s="2"/>
      <c r="B39" s="4">
        <f t="shared" si="0"/>
        <v>48</v>
      </c>
      <c r="C39" s="4">
        <f t="shared" si="1"/>
        <v>1</v>
      </c>
      <c r="D39" s="4">
        <f t="shared" si="2"/>
        <v>48</v>
      </c>
      <c r="E39" s="4">
        <f t="shared" si="3"/>
        <v>0</v>
      </c>
      <c r="F39" s="39">
        <f t="shared" si="4"/>
        <v>48</v>
      </c>
      <c r="G39" s="26" t="s">
        <v>210</v>
      </c>
      <c r="H39" s="11" t="s">
        <v>167</v>
      </c>
      <c r="I39" s="26">
        <v>2002</v>
      </c>
      <c r="J39" s="2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33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>
        <v>48</v>
      </c>
      <c r="AO39" s="10"/>
      <c r="AP39" s="10"/>
      <c r="AQ39" s="10"/>
      <c r="AR39" s="10"/>
      <c r="AS39" s="10"/>
      <c r="AT39" s="10"/>
    </row>
    <row r="40" spans="1:27" s="9" customFormat="1" ht="14.25">
      <c r="A40" s="2"/>
      <c r="B40" s="4">
        <f t="shared" si="0"/>
        <v>48</v>
      </c>
      <c r="C40" s="4">
        <f t="shared" si="1"/>
        <v>1</v>
      </c>
      <c r="D40" s="4">
        <f t="shared" si="2"/>
        <v>48</v>
      </c>
      <c r="E40" s="4">
        <f t="shared" si="3"/>
        <v>0</v>
      </c>
      <c r="F40" s="39">
        <f t="shared" si="4"/>
        <v>48</v>
      </c>
      <c r="G40" s="23" t="s">
        <v>217</v>
      </c>
      <c r="H40" s="23" t="s">
        <v>218</v>
      </c>
      <c r="I40" s="24">
        <v>37257</v>
      </c>
      <c r="J40" s="25" t="s">
        <v>216</v>
      </c>
      <c r="K40" s="10"/>
      <c r="M40" s="1"/>
      <c r="O40" s="9">
        <v>48</v>
      </c>
      <c r="AA40" s="28"/>
    </row>
    <row r="41" spans="1:48" s="9" customFormat="1" ht="25.5">
      <c r="A41" s="2"/>
      <c r="B41" s="4">
        <f aca="true" t="shared" si="5" ref="B41:B72">SUM(K41:AV41)</f>
        <v>47</v>
      </c>
      <c r="C41" s="4">
        <f aca="true" t="shared" si="6" ref="C41:C72">COUNT(K41:AV41)</f>
        <v>1</v>
      </c>
      <c r="D41" s="4">
        <f aca="true" t="shared" si="7" ref="D41:D72"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</f>
        <v>47</v>
      </c>
      <c r="E41" s="4">
        <f aca="true" t="shared" si="8" ref="E41:E72">IF(COUNT(K41:AV41)&lt;11,IF(COUNT(K41:AT41)&gt;6,(COUNT(K41:AT41)-7),0)*20,80)</f>
        <v>0</v>
      </c>
      <c r="F41" s="39">
        <f aca="true" t="shared" si="9" ref="F41:F72">D41+E41</f>
        <v>47</v>
      </c>
      <c r="G41" s="26" t="s">
        <v>206</v>
      </c>
      <c r="H41" s="11" t="s">
        <v>207</v>
      </c>
      <c r="I41" s="38">
        <v>2001</v>
      </c>
      <c r="J41" s="26" t="s">
        <v>208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3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>
        <v>47</v>
      </c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5"/>
      <c r="AV41" s="5"/>
    </row>
    <row r="42" spans="1:46" s="9" customFormat="1" ht="15">
      <c r="A42" s="2"/>
      <c r="B42" s="4">
        <f t="shared" si="5"/>
        <v>47</v>
      </c>
      <c r="C42" s="4">
        <f t="shared" si="6"/>
        <v>1</v>
      </c>
      <c r="D42" s="4">
        <f t="shared" si="7"/>
        <v>47</v>
      </c>
      <c r="E42" s="4">
        <f t="shared" si="8"/>
        <v>0</v>
      </c>
      <c r="F42" s="39">
        <f t="shared" si="9"/>
        <v>47</v>
      </c>
      <c r="G42" s="36" t="s">
        <v>198</v>
      </c>
      <c r="H42" s="36" t="s">
        <v>129</v>
      </c>
      <c r="I42" s="36"/>
      <c r="J42" s="36" t="s">
        <v>197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9">
        <v>47</v>
      </c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21" s="9" customFormat="1" ht="12.75">
      <c r="A43" s="2"/>
      <c r="B43" s="4">
        <f t="shared" si="5"/>
        <v>47</v>
      </c>
      <c r="C43" s="4">
        <f t="shared" si="6"/>
        <v>1</v>
      </c>
      <c r="D43" s="4">
        <f t="shared" si="7"/>
        <v>47</v>
      </c>
      <c r="E43" s="4">
        <f t="shared" si="8"/>
        <v>0</v>
      </c>
      <c r="F43" s="39">
        <f t="shared" si="9"/>
        <v>47</v>
      </c>
      <c r="G43" s="26" t="s">
        <v>178</v>
      </c>
      <c r="H43" s="26" t="s">
        <v>179</v>
      </c>
      <c r="I43" s="26">
        <v>2002</v>
      </c>
      <c r="J43" s="26" t="s">
        <v>180</v>
      </c>
      <c r="L43" s="1"/>
      <c r="P43" s="10">
        <v>47</v>
      </c>
      <c r="U43" s="1"/>
    </row>
    <row r="44" spans="1:48" s="9" customFormat="1" ht="12.75">
      <c r="A44" s="2"/>
      <c r="B44" s="4">
        <f t="shared" si="5"/>
        <v>47</v>
      </c>
      <c r="C44" s="4">
        <f t="shared" si="6"/>
        <v>1</v>
      </c>
      <c r="D44" s="4">
        <f t="shared" si="7"/>
        <v>47</v>
      </c>
      <c r="E44" s="4">
        <f t="shared" si="8"/>
        <v>0</v>
      </c>
      <c r="F44" s="39">
        <f t="shared" si="9"/>
        <v>47</v>
      </c>
      <c r="G44" s="26" t="s">
        <v>292</v>
      </c>
      <c r="H44" s="11" t="s">
        <v>167</v>
      </c>
      <c r="I44" s="26">
        <v>2002</v>
      </c>
      <c r="J44" s="26"/>
      <c r="T44" s="1"/>
      <c r="X44" s="62">
        <v>47</v>
      </c>
      <c r="AU44" s="10"/>
      <c r="AV44" s="10"/>
    </row>
    <row r="45" spans="1:48" s="9" customFormat="1" ht="12.75">
      <c r="A45" s="2"/>
      <c r="B45" s="4">
        <f t="shared" si="5"/>
        <v>47</v>
      </c>
      <c r="C45" s="4">
        <f t="shared" si="6"/>
        <v>1</v>
      </c>
      <c r="D45" s="4">
        <f t="shared" si="7"/>
        <v>47</v>
      </c>
      <c r="E45" s="4">
        <f t="shared" si="8"/>
        <v>0</v>
      </c>
      <c r="F45" s="39">
        <f t="shared" si="9"/>
        <v>47</v>
      </c>
      <c r="G45" s="26" t="s">
        <v>271</v>
      </c>
      <c r="H45" s="26" t="s">
        <v>272</v>
      </c>
      <c r="I45" s="26">
        <v>2001</v>
      </c>
      <c r="J45" s="26" t="s">
        <v>202</v>
      </c>
      <c r="T45" s="6"/>
      <c r="AI45" s="10"/>
      <c r="AP45" s="9">
        <v>47</v>
      </c>
      <c r="AU45" s="10"/>
      <c r="AV45" s="10"/>
    </row>
    <row r="46" spans="1:48" s="9" customFormat="1" ht="12.75">
      <c r="A46" s="2"/>
      <c r="B46" s="4">
        <f t="shared" si="5"/>
        <v>47</v>
      </c>
      <c r="C46" s="4">
        <f t="shared" si="6"/>
        <v>1</v>
      </c>
      <c r="D46" s="4">
        <f t="shared" si="7"/>
        <v>47</v>
      </c>
      <c r="E46" s="4">
        <f t="shared" si="8"/>
        <v>0</v>
      </c>
      <c r="F46" s="39">
        <f t="shared" si="9"/>
        <v>47</v>
      </c>
      <c r="G46" s="40" t="s">
        <v>252</v>
      </c>
      <c r="H46" s="40" t="s">
        <v>253</v>
      </c>
      <c r="I46" s="41" t="s">
        <v>246</v>
      </c>
      <c r="J46" s="40" t="s">
        <v>254</v>
      </c>
      <c r="K46" s="10"/>
      <c r="L46" s="1"/>
      <c r="M46" s="1"/>
      <c r="N46" s="1"/>
      <c r="P46" s="1"/>
      <c r="Q46" s="1"/>
      <c r="R46" s="1"/>
      <c r="S46" s="1">
        <v>47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0"/>
      <c r="AV46" s="10"/>
    </row>
    <row r="47" spans="1:48" s="9" customFormat="1" ht="12.75">
      <c r="A47" s="2"/>
      <c r="B47" s="4">
        <f t="shared" si="5"/>
        <v>47</v>
      </c>
      <c r="C47" s="4">
        <f t="shared" si="6"/>
        <v>1</v>
      </c>
      <c r="D47" s="4">
        <f t="shared" si="7"/>
        <v>47</v>
      </c>
      <c r="E47" s="4">
        <f t="shared" si="8"/>
        <v>0</v>
      </c>
      <c r="F47" s="39">
        <f t="shared" si="9"/>
        <v>47</v>
      </c>
      <c r="G47" s="11" t="s">
        <v>57</v>
      </c>
      <c r="H47" s="27" t="s">
        <v>58</v>
      </c>
      <c r="I47" s="27">
        <v>2002</v>
      </c>
      <c r="J47" s="27" t="s">
        <v>59</v>
      </c>
      <c r="K47" s="1">
        <v>47</v>
      </c>
      <c r="L47" s="1"/>
      <c r="AF47" s="6"/>
      <c r="AU47" s="4"/>
      <c r="AV47" s="4"/>
    </row>
    <row r="48" spans="1:48" s="9" customFormat="1" ht="12.75">
      <c r="A48" s="2"/>
      <c r="B48" s="4">
        <f t="shared" si="5"/>
        <v>46</v>
      </c>
      <c r="C48" s="4">
        <f t="shared" si="6"/>
        <v>1</v>
      </c>
      <c r="D48" s="4">
        <f t="shared" si="7"/>
        <v>46</v>
      </c>
      <c r="E48" s="4">
        <f t="shared" si="8"/>
        <v>0</v>
      </c>
      <c r="F48" s="39">
        <f t="shared" si="9"/>
        <v>46</v>
      </c>
      <c r="G48" s="26" t="s">
        <v>293</v>
      </c>
      <c r="H48" s="11" t="s">
        <v>294</v>
      </c>
      <c r="I48" s="26">
        <v>2002</v>
      </c>
      <c r="J48" s="26"/>
      <c r="L48" s="2"/>
      <c r="M48" s="1"/>
      <c r="N48" s="1"/>
      <c r="O48" s="1"/>
      <c r="P48" s="1"/>
      <c r="Q48" s="1"/>
      <c r="R48" s="1"/>
      <c r="S48" s="1"/>
      <c r="T48" s="10"/>
      <c r="U48" s="1"/>
      <c r="V48" s="1"/>
      <c r="W48" s="1"/>
      <c r="X48" s="62">
        <v>46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0"/>
      <c r="AV48" s="10"/>
    </row>
    <row r="49" spans="1:27" s="9" customFormat="1" ht="14.25">
      <c r="A49" s="2"/>
      <c r="B49" s="4">
        <f t="shared" si="5"/>
        <v>46</v>
      </c>
      <c r="C49" s="4">
        <f t="shared" si="6"/>
        <v>1</v>
      </c>
      <c r="D49" s="4">
        <f t="shared" si="7"/>
        <v>46</v>
      </c>
      <c r="E49" s="4">
        <f t="shared" si="8"/>
        <v>0</v>
      </c>
      <c r="F49" s="39">
        <f t="shared" si="9"/>
        <v>46</v>
      </c>
      <c r="G49" s="23" t="s">
        <v>222</v>
      </c>
      <c r="H49" s="23" t="s">
        <v>223</v>
      </c>
      <c r="I49" s="24">
        <v>37257</v>
      </c>
      <c r="J49" s="25"/>
      <c r="O49" s="9">
        <v>46</v>
      </c>
      <c r="T49" s="1"/>
      <c r="AA49" s="28"/>
    </row>
    <row r="50" spans="1:48" s="9" customFormat="1" ht="12.75">
      <c r="A50" s="2"/>
      <c r="B50" s="4">
        <f t="shared" si="5"/>
        <v>46</v>
      </c>
      <c r="C50" s="4">
        <f t="shared" si="6"/>
        <v>1</v>
      </c>
      <c r="D50" s="4">
        <f t="shared" si="7"/>
        <v>46</v>
      </c>
      <c r="E50" s="4">
        <f t="shared" si="8"/>
        <v>0</v>
      </c>
      <c r="F50" s="39">
        <f t="shared" si="9"/>
        <v>46</v>
      </c>
      <c r="G50" s="11" t="s">
        <v>60</v>
      </c>
      <c r="H50" s="27" t="s">
        <v>61</v>
      </c>
      <c r="I50" s="27">
        <v>2001</v>
      </c>
      <c r="J50" s="27" t="s">
        <v>62</v>
      </c>
      <c r="K50" s="1">
        <v>46</v>
      </c>
      <c r="L50" s="1"/>
      <c r="AF50" s="6"/>
      <c r="AU50" s="4"/>
      <c r="AV50" s="4"/>
    </row>
    <row r="51" spans="1:48" s="9" customFormat="1" ht="12.75">
      <c r="A51" s="2"/>
      <c r="B51" s="4">
        <f t="shared" si="5"/>
        <v>46</v>
      </c>
      <c r="C51" s="4">
        <f t="shared" si="6"/>
        <v>1</v>
      </c>
      <c r="D51" s="4">
        <f t="shared" si="7"/>
        <v>46</v>
      </c>
      <c r="E51" s="4">
        <f t="shared" si="8"/>
        <v>0</v>
      </c>
      <c r="F51" s="39">
        <f t="shared" si="9"/>
        <v>46</v>
      </c>
      <c r="G51" s="40" t="s">
        <v>255</v>
      </c>
      <c r="H51" s="40" t="s">
        <v>256</v>
      </c>
      <c r="I51" s="41" t="s">
        <v>246</v>
      </c>
      <c r="J51" s="40" t="s">
        <v>254</v>
      </c>
      <c r="K51" s="10"/>
      <c r="L51" s="10"/>
      <c r="M51" s="10"/>
      <c r="N51" s="10"/>
      <c r="O51" s="10"/>
      <c r="P51" s="10"/>
      <c r="Q51" s="10"/>
      <c r="R51" s="10"/>
      <c r="S51" s="10">
        <v>46</v>
      </c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  <row r="52" spans="1:48" s="9" customFormat="1" ht="12.75">
      <c r="A52" s="2"/>
      <c r="B52" s="4">
        <f t="shared" si="5"/>
        <v>46</v>
      </c>
      <c r="C52" s="4">
        <f t="shared" si="6"/>
        <v>1</v>
      </c>
      <c r="D52" s="4">
        <f t="shared" si="7"/>
        <v>46</v>
      </c>
      <c r="E52" s="4">
        <f t="shared" si="8"/>
        <v>0</v>
      </c>
      <c r="F52" s="39">
        <f t="shared" si="9"/>
        <v>46</v>
      </c>
      <c r="G52" s="11" t="s">
        <v>187</v>
      </c>
      <c r="H52" s="11" t="s">
        <v>188</v>
      </c>
      <c r="I52" s="11">
        <v>2002</v>
      </c>
      <c r="J52" s="11" t="s">
        <v>189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9">
        <v>46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5"/>
      <c r="AV52" s="5"/>
    </row>
    <row r="53" spans="1:48" s="9" customFormat="1" ht="12.75">
      <c r="A53" s="2"/>
      <c r="B53" s="4">
        <f t="shared" si="5"/>
        <v>46</v>
      </c>
      <c r="C53" s="4">
        <f t="shared" si="6"/>
        <v>1</v>
      </c>
      <c r="D53" s="4">
        <f t="shared" si="7"/>
        <v>46</v>
      </c>
      <c r="E53" s="4">
        <f t="shared" si="8"/>
        <v>0</v>
      </c>
      <c r="F53" s="39">
        <f t="shared" si="9"/>
        <v>46</v>
      </c>
      <c r="G53" s="11" t="s">
        <v>133</v>
      </c>
      <c r="H53" s="11" t="s">
        <v>134</v>
      </c>
      <c r="I53" s="11">
        <v>2002</v>
      </c>
      <c r="J53" s="11" t="s">
        <v>132</v>
      </c>
      <c r="K53" s="2"/>
      <c r="L53" s="6">
        <v>46</v>
      </c>
      <c r="M53" s="10"/>
      <c r="N53" s="10"/>
      <c r="O53" s="10"/>
      <c r="P53" s="10"/>
      <c r="Q53" s="10"/>
      <c r="R53" s="10"/>
      <c r="S53" s="10"/>
      <c r="T53" s="1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</row>
    <row r="54" spans="1:30" s="9" customFormat="1" ht="14.25">
      <c r="A54" s="2"/>
      <c r="B54" s="4">
        <f t="shared" si="5"/>
        <v>45</v>
      </c>
      <c r="C54" s="4">
        <f t="shared" si="6"/>
        <v>1</v>
      </c>
      <c r="D54" s="4">
        <f t="shared" si="7"/>
        <v>45</v>
      </c>
      <c r="E54" s="4">
        <f t="shared" si="8"/>
        <v>0</v>
      </c>
      <c r="F54" s="39">
        <f t="shared" si="9"/>
        <v>45</v>
      </c>
      <c r="G54" s="23" t="s">
        <v>224</v>
      </c>
      <c r="H54" s="23" t="s">
        <v>225</v>
      </c>
      <c r="I54" s="24">
        <v>36892</v>
      </c>
      <c r="J54" s="25" t="s">
        <v>36</v>
      </c>
      <c r="L54" s="1"/>
      <c r="O54" s="1">
        <v>45</v>
      </c>
      <c r="AD54" s="28"/>
    </row>
    <row r="55" spans="1:48" s="9" customFormat="1" ht="12.75">
      <c r="A55" s="2"/>
      <c r="B55" s="4">
        <f t="shared" si="5"/>
        <v>45</v>
      </c>
      <c r="C55" s="4">
        <f t="shared" si="6"/>
        <v>1</v>
      </c>
      <c r="D55" s="4">
        <f t="shared" si="7"/>
        <v>45</v>
      </c>
      <c r="E55" s="4">
        <f t="shared" si="8"/>
        <v>0</v>
      </c>
      <c r="F55" s="39">
        <f t="shared" si="9"/>
        <v>45</v>
      </c>
      <c r="G55" s="11" t="s">
        <v>63</v>
      </c>
      <c r="H55" s="27" t="s">
        <v>64</v>
      </c>
      <c r="I55" s="27">
        <v>2001</v>
      </c>
      <c r="J55" s="27" t="s">
        <v>65</v>
      </c>
      <c r="K55" s="1">
        <v>45</v>
      </c>
      <c r="L55" s="1"/>
      <c r="AF55" s="6"/>
      <c r="AU55" s="4"/>
      <c r="AV55" s="4"/>
    </row>
    <row r="56" spans="1:35" s="9" customFormat="1" ht="12.75">
      <c r="A56" s="2"/>
      <c r="B56" s="4">
        <f t="shared" si="5"/>
        <v>45</v>
      </c>
      <c r="C56" s="4">
        <f t="shared" si="6"/>
        <v>1</v>
      </c>
      <c r="D56" s="4">
        <f t="shared" si="7"/>
        <v>45</v>
      </c>
      <c r="E56" s="4">
        <f t="shared" si="8"/>
        <v>0</v>
      </c>
      <c r="F56" s="39">
        <f t="shared" si="9"/>
        <v>45</v>
      </c>
      <c r="G56" s="11" t="s">
        <v>193</v>
      </c>
      <c r="H56" s="26" t="s">
        <v>194</v>
      </c>
      <c r="I56" s="26">
        <v>2002</v>
      </c>
      <c r="J56" s="26"/>
      <c r="K56" s="10"/>
      <c r="T56" s="10"/>
      <c r="AA56" s="10">
        <v>45</v>
      </c>
      <c r="AI56" s="10"/>
    </row>
    <row r="57" spans="1:48" s="9" customFormat="1" ht="12.75">
      <c r="A57" s="1"/>
      <c r="B57" s="4">
        <f t="shared" si="5"/>
        <v>45</v>
      </c>
      <c r="C57" s="4">
        <f t="shared" si="6"/>
        <v>1</v>
      </c>
      <c r="D57" s="4">
        <f t="shared" si="7"/>
        <v>45</v>
      </c>
      <c r="E57" s="4">
        <f t="shared" si="8"/>
        <v>0</v>
      </c>
      <c r="F57" s="39">
        <f t="shared" si="9"/>
        <v>45</v>
      </c>
      <c r="G57" s="14" t="s">
        <v>307</v>
      </c>
      <c r="H57" s="14" t="s">
        <v>308</v>
      </c>
      <c r="I57" s="11">
        <v>2001</v>
      </c>
      <c r="J57" s="14" t="s">
        <v>309</v>
      </c>
      <c r="K57" s="10"/>
      <c r="L57" s="1"/>
      <c r="M57" s="10"/>
      <c r="N57" s="10"/>
      <c r="O57" s="10"/>
      <c r="P57" s="10"/>
      <c r="Q57" s="10"/>
      <c r="R57" s="10"/>
      <c r="S57" s="10"/>
      <c r="T57" s="10"/>
      <c r="U57" s="6"/>
      <c r="V57" s="10"/>
      <c r="W57" s="10"/>
      <c r="X57" s="10"/>
      <c r="Y57" s="3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5"/>
      <c r="AV57" s="10">
        <v>45</v>
      </c>
    </row>
    <row r="58" spans="1:48" s="9" customFormat="1" ht="12.75">
      <c r="A58" s="2"/>
      <c r="B58" s="4">
        <f t="shared" si="5"/>
        <v>45</v>
      </c>
      <c r="C58" s="4">
        <f t="shared" si="6"/>
        <v>1</v>
      </c>
      <c r="D58" s="4">
        <f t="shared" si="7"/>
        <v>45</v>
      </c>
      <c r="E58" s="4">
        <f t="shared" si="8"/>
        <v>0</v>
      </c>
      <c r="F58" s="39">
        <f t="shared" si="9"/>
        <v>45</v>
      </c>
      <c r="G58" s="40" t="s">
        <v>257</v>
      </c>
      <c r="H58" s="40" t="s">
        <v>258</v>
      </c>
      <c r="I58" s="41" t="s">
        <v>250</v>
      </c>
      <c r="J58" s="40" t="s">
        <v>254</v>
      </c>
      <c r="K58" s="1"/>
      <c r="O58" s="1"/>
      <c r="S58" s="9">
        <v>45</v>
      </c>
      <c r="T58" s="6"/>
      <c r="AU58" s="10"/>
      <c r="AV58" s="10"/>
    </row>
    <row r="59" spans="1:48" s="9" customFormat="1" ht="12.75">
      <c r="A59" s="2"/>
      <c r="B59" s="4">
        <f t="shared" si="5"/>
        <v>45</v>
      </c>
      <c r="C59" s="4">
        <f t="shared" si="6"/>
        <v>1</v>
      </c>
      <c r="D59" s="4">
        <f t="shared" si="7"/>
        <v>45</v>
      </c>
      <c r="E59" s="4">
        <f t="shared" si="8"/>
        <v>0</v>
      </c>
      <c r="F59" s="39">
        <f t="shared" si="9"/>
        <v>45</v>
      </c>
      <c r="G59" s="26" t="s">
        <v>295</v>
      </c>
      <c r="H59" s="11" t="s">
        <v>296</v>
      </c>
      <c r="I59" s="26">
        <v>2001</v>
      </c>
      <c r="J59" s="26" t="s">
        <v>297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62">
        <v>45</v>
      </c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</row>
    <row r="60" spans="1:48" s="9" customFormat="1" ht="12.75">
      <c r="A60" s="2"/>
      <c r="B60" s="4">
        <f t="shared" si="5"/>
        <v>45</v>
      </c>
      <c r="C60" s="4">
        <f t="shared" si="6"/>
        <v>1</v>
      </c>
      <c r="D60" s="4">
        <f t="shared" si="7"/>
        <v>45</v>
      </c>
      <c r="E60" s="4">
        <f t="shared" si="8"/>
        <v>0</v>
      </c>
      <c r="F60" s="39">
        <f t="shared" si="9"/>
        <v>45</v>
      </c>
      <c r="G60" s="11" t="s">
        <v>135</v>
      </c>
      <c r="H60" s="11" t="s">
        <v>136</v>
      </c>
      <c r="I60" s="11">
        <v>2002</v>
      </c>
      <c r="J60" s="11" t="s">
        <v>137</v>
      </c>
      <c r="K60" s="1"/>
      <c r="L60" s="2">
        <v>45</v>
      </c>
      <c r="M60" s="3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</row>
    <row r="61" spans="1:15" s="9" customFormat="1" ht="14.25">
      <c r="A61" s="2"/>
      <c r="B61" s="4">
        <f t="shared" si="5"/>
        <v>44</v>
      </c>
      <c r="C61" s="4">
        <f t="shared" si="6"/>
        <v>1</v>
      </c>
      <c r="D61" s="4">
        <f t="shared" si="7"/>
        <v>44</v>
      </c>
      <c r="E61" s="4">
        <f t="shared" si="8"/>
        <v>0</v>
      </c>
      <c r="F61" s="39">
        <f t="shared" si="9"/>
        <v>44</v>
      </c>
      <c r="G61" s="23" t="s">
        <v>226</v>
      </c>
      <c r="H61" s="23" t="s">
        <v>227</v>
      </c>
      <c r="I61" s="24">
        <v>37257</v>
      </c>
      <c r="J61" s="25" t="s">
        <v>228</v>
      </c>
      <c r="L61" s="10"/>
      <c r="M61" s="1"/>
      <c r="O61" s="9">
        <v>44</v>
      </c>
    </row>
    <row r="62" spans="1:48" s="9" customFormat="1" ht="12.75">
      <c r="A62" s="2"/>
      <c r="B62" s="4">
        <f t="shared" si="5"/>
        <v>44</v>
      </c>
      <c r="C62" s="4">
        <f t="shared" si="6"/>
        <v>1</v>
      </c>
      <c r="D62" s="4">
        <f t="shared" si="7"/>
        <v>44</v>
      </c>
      <c r="E62" s="4">
        <f t="shared" si="8"/>
        <v>0</v>
      </c>
      <c r="F62" s="39">
        <f t="shared" si="9"/>
        <v>44</v>
      </c>
      <c r="G62" s="11" t="s">
        <v>66</v>
      </c>
      <c r="H62" s="27" t="s">
        <v>67</v>
      </c>
      <c r="I62" s="27">
        <v>2001</v>
      </c>
      <c r="J62" s="27" t="s">
        <v>68</v>
      </c>
      <c r="K62" s="1">
        <v>44</v>
      </c>
      <c r="T62" s="10"/>
      <c r="AU62" s="15"/>
      <c r="AV62" s="10"/>
    </row>
    <row r="63" spans="1:48" s="9" customFormat="1" ht="13.5" customHeight="1">
      <c r="A63" s="10"/>
      <c r="B63" s="4">
        <f t="shared" si="5"/>
        <v>44</v>
      </c>
      <c r="C63" s="4">
        <f t="shared" si="6"/>
        <v>1</v>
      </c>
      <c r="D63" s="4">
        <f t="shared" si="7"/>
        <v>44</v>
      </c>
      <c r="E63" s="4">
        <f t="shared" si="8"/>
        <v>0</v>
      </c>
      <c r="F63" s="39">
        <f t="shared" si="9"/>
        <v>44</v>
      </c>
      <c r="G63" s="14" t="s">
        <v>310</v>
      </c>
      <c r="H63" s="14" t="s">
        <v>167</v>
      </c>
      <c r="I63" s="11">
        <v>2002</v>
      </c>
      <c r="J63" s="14" t="s">
        <v>311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V63" s="9">
        <v>44</v>
      </c>
    </row>
    <row r="64" spans="1:48" s="9" customFormat="1" ht="13.5" customHeight="1">
      <c r="A64" s="2"/>
      <c r="B64" s="4">
        <f t="shared" si="5"/>
        <v>44</v>
      </c>
      <c r="C64" s="4">
        <f t="shared" si="6"/>
        <v>1</v>
      </c>
      <c r="D64" s="4">
        <f t="shared" si="7"/>
        <v>44</v>
      </c>
      <c r="E64" s="4">
        <f t="shared" si="8"/>
        <v>0</v>
      </c>
      <c r="F64" s="39">
        <f t="shared" si="9"/>
        <v>44</v>
      </c>
      <c r="G64" s="26" t="s">
        <v>298</v>
      </c>
      <c r="H64" s="11" t="s">
        <v>299</v>
      </c>
      <c r="I64" s="26">
        <v>2002</v>
      </c>
      <c r="J64" s="26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62">
        <v>44</v>
      </c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</row>
    <row r="65" spans="1:19" s="9" customFormat="1" ht="13.5" customHeight="1">
      <c r="A65" s="2"/>
      <c r="B65" s="4">
        <f t="shared" si="5"/>
        <v>44</v>
      </c>
      <c r="C65" s="4">
        <f t="shared" si="6"/>
        <v>1</v>
      </c>
      <c r="D65" s="4">
        <f t="shared" si="7"/>
        <v>44</v>
      </c>
      <c r="E65" s="4">
        <f t="shared" si="8"/>
        <v>0</v>
      </c>
      <c r="F65" s="39">
        <f t="shared" si="9"/>
        <v>44</v>
      </c>
      <c r="G65" s="40" t="s">
        <v>259</v>
      </c>
      <c r="H65" s="40" t="s">
        <v>260</v>
      </c>
      <c r="I65" s="41" t="s">
        <v>246</v>
      </c>
      <c r="J65" s="40" t="s">
        <v>261</v>
      </c>
      <c r="K65" s="10"/>
      <c r="L65" s="1"/>
      <c r="S65" s="9">
        <v>44</v>
      </c>
    </row>
    <row r="66" spans="1:48" s="9" customFormat="1" ht="13.5" customHeight="1">
      <c r="A66" s="2"/>
      <c r="B66" s="4">
        <f t="shared" si="5"/>
        <v>43</v>
      </c>
      <c r="C66" s="4">
        <f t="shared" si="6"/>
        <v>1</v>
      </c>
      <c r="D66" s="4">
        <f t="shared" si="7"/>
        <v>43</v>
      </c>
      <c r="E66" s="4">
        <f t="shared" si="8"/>
        <v>0</v>
      </c>
      <c r="F66" s="39">
        <f t="shared" si="9"/>
        <v>43</v>
      </c>
      <c r="G66" s="26" t="s">
        <v>172</v>
      </c>
      <c r="H66" s="26" t="s">
        <v>173</v>
      </c>
      <c r="I66" s="26">
        <v>2002</v>
      </c>
      <c r="J66" s="26" t="s">
        <v>174</v>
      </c>
      <c r="K66" s="10"/>
      <c r="L66" s="1"/>
      <c r="M66" s="9">
        <v>43</v>
      </c>
      <c r="O66" s="1"/>
      <c r="V66" s="6"/>
      <c r="AU66" s="5"/>
      <c r="AV66" s="5"/>
    </row>
    <row r="67" spans="1:48" s="9" customFormat="1" ht="13.5" customHeight="1">
      <c r="A67" s="2"/>
      <c r="B67" s="4">
        <f t="shared" si="5"/>
        <v>43</v>
      </c>
      <c r="C67" s="4">
        <f t="shared" si="6"/>
        <v>1</v>
      </c>
      <c r="D67" s="4">
        <f t="shared" si="7"/>
        <v>43</v>
      </c>
      <c r="E67" s="4">
        <f t="shared" si="8"/>
        <v>0</v>
      </c>
      <c r="F67" s="39">
        <f t="shared" si="9"/>
        <v>43</v>
      </c>
      <c r="G67" s="11" t="s">
        <v>69</v>
      </c>
      <c r="H67" s="27" t="s">
        <v>70</v>
      </c>
      <c r="I67" s="27">
        <v>2002</v>
      </c>
      <c r="J67" s="27" t="s">
        <v>71</v>
      </c>
      <c r="K67" s="1">
        <v>43</v>
      </c>
      <c r="L67" s="10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2"/>
      <c r="Y67" s="1"/>
      <c r="AA67" s="1"/>
      <c r="AB67" s="1"/>
      <c r="AC67" s="2"/>
      <c r="AD67" s="1"/>
      <c r="AE67" s="1"/>
      <c r="AF67" s="2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5"/>
      <c r="AV67" s="10"/>
    </row>
    <row r="68" spans="1:46" s="9" customFormat="1" ht="13.5" customHeight="1">
      <c r="A68" s="2"/>
      <c r="B68" s="4">
        <f t="shared" si="5"/>
        <v>43</v>
      </c>
      <c r="C68" s="4">
        <f t="shared" si="6"/>
        <v>1</v>
      </c>
      <c r="D68" s="4">
        <f t="shared" si="7"/>
        <v>43</v>
      </c>
      <c r="E68" s="4">
        <f t="shared" si="8"/>
        <v>0</v>
      </c>
      <c r="F68" s="39">
        <f t="shared" si="9"/>
        <v>43</v>
      </c>
      <c r="G68" s="23" t="s">
        <v>229</v>
      </c>
      <c r="H68" s="23" t="s">
        <v>230</v>
      </c>
      <c r="I68" s="24">
        <v>36892</v>
      </c>
      <c r="J68" s="25" t="s">
        <v>14</v>
      </c>
      <c r="K68" s="2"/>
      <c r="L68" s="1"/>
      <c r="M68" s="1"/>
      <c r="N68" s="1"/>
      <c r="O68" s="1">
        <v>43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35" ht="13.5" customHeight="1">
      <c r="A69" s="2"/>
      <c r="B69" s="4">
        <f t="shared" si="5"/>
        <v>43</v>
      </c>
      <c r="C69" s="4">
        <f t="shared" si="6"/>
        <v>1</v>
      </c>
      <c r="D69" s="4">
        <f t="shared" si="7"/>
        <v>43</v>
      </c>
      <c r="E69" s="4">
        <f t="shared" si="8"/>
        <v>0</v>
      </c>
      <c r="F69" s="39">
        <f t="shared" si="9"/>
        <v>43</v>
      </c>
      <c r="G69" s="40" t="s">
        <v>262</v>
      </c>
      <c r="H69" s="40" t="s">
        <v>263</v>
      </c>
      <c r="I69" s="41" t="s">
        <v>246</v>
      </c>
      <c r="J69" s="40" t="s">
        <v>264</v>
      </c>
      <c r="S69" s="10">
        <v>43</v>
      </c>
      <c r="AI69" s="1"/>
    </row>
    <row r="70" spans="1:48" ht="12.75">
      <c r="A70" s="2"/>
      <c r="B70" s="4">
        <f t="shared" si="5"/>
        <v>43</v>
      </c>
      <c r="C70" s="4">
        <f t="shared" si="6"/>
        <v>1</v>
      </c>
      <c r="D70" s="4">
        <f t="shared" si="7"/>
        <v>43</v>
      </c>
      <c r="E70" s="4">
        <f t="shared" si="8"/>
        <v>0</v>
      </c>
      <c r="F70" s="39">
        <f t="shared" si="9"/>
        <v>43</v>
      </c>
      <c r="G70" s="11" t="s">
        <v>140</v>
      </c>
      <c r="H70" s="11" t="s">
        <v>131</v>
      </c>
      <c r="I70" s="11">
        <v>2002</v>
      </c>
      <c r="J70" s="11" t="s">
        <v>137</v>
      </c>
      <c r="K70" s="9"/>
      <c r="L70" s="6">
        <v>43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"/>
      <c r="AD70" s="1"/>
      <c r="AE70" s="1"/>
      <c r="AF70" s="2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9"/>
      <c r="AV70" s="9"/>
    </row>
    <row r="71" spans="1:47" ht="12.75">
      <c r="A71" s="2"/>
      <c r="B71" s="4">
        <f t="shared" si="5"/>
        <v>42</v>
      </c>
      <c r="C71" s="4">
        <f t="shared" si="6"/>
        <v>1</v>
      </c>
      <c r="D71" s="4">
        <f t="shared" si="7"/>
        <v>42</v>
      </c>
      <c r="E71" s="4">
        <f t="shared" si="8"/>
        <v>0</v>
      </c>
      <c r="F71" s="39">
        <f t="shared" si="9"/>
        <v>42</v>
      </c>
      <c r="G71" s="11" t="s">
        <v>60</v>
      </c>
      <c r="H71" s="27" t="s">
        <v>72</v>
      </c>
      <c r="I71" s="27">
        <v>2001</v>
      </c>
      <c r="J71" s="27" t="s">
        <v>62</v>
      </c>
      <c r="K71" s="1">
        <v>42</v>
      </c>
      <c r="L71" s="1"/>
      <c r="M71" s="1"/>
      <c r="N71" s="1"/>
      <c r="O71" s="9"/>
      <c r="P71" s="1"/>
      <c r="Q71" s="1"/>
      <c r="R71" s="1"/>
      <c r="S71" s="1"/>
      <c r="T71" s="1"/>
      <c r="U71" s="1"/>
      <c r="V71" s="1"/>
      <c r="W71" s="1"/>
      <c r="X71" s="2"/>
      <c r="Y71" s="1"/>
      <c r="Z71" s="9"/>
      <c r="AA71" s="1"/>
      <c r="AB71" s="1"/>
      <c r="AC71" s="2"/>
      <c r="AD71" s="1"/>
      <c r="AE71" s="1"/>
      <c r="AF71" s="2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5"/>
    </row>
    <row r="72" spans="1:48" ht="13.5" customHeight="1">
      <c r="A72" s="2"/>
      <c r="B72" s="4">
        <f t="shared" si="5"/>
        <v>42</v>
      </c>
      <c r="C72" s="4">
        <f t="shared" si="6"/>
        <v>1</v>
      </c>
      <c r="D72" s="4">
        <f t="shared" si="7"/>
        <v>42</v>
      </c>
      <c r="E72" s="4">
        <f t="shared" si="8"/>
        <v>0</v>
      </c>
      <c r="F72" s="39">
        <f t="shared" si="9"/>
        <v>42</v>
      </c>
      <c r="G72" s="11" t="s">
        <v>141</v>
      </c>
      <c r="H72" s="11" t="s">
        <v>142</v>
      </c>
      <c r="I72" s="11">
        <v>2002</v>
      </c>
      <c r="J72" s="11" t="s">
        <v>132</v>
      </c>
      <c r="K72" s="1"/>
      <c r="L72" s="2">
        <v>42</v>
      </c>
      <c r="M72" s="9"/>
      <c r="N72" s="9"/>
      <c r="O72" s="9"/>
      <c r="P72" s="9"/>
      <c r="Q72" s="9"/>
      <c r="R72" s="9"/>
      <c r="S72" s="9"/>
      <c r="T72" s="6"/>
      <c r="U72" s="9"/>
      <c r="V72" s="9"/>
      <c r="W72" s="9"/>
      <c r="X72" s="9"/>
      <c r="Y72" s="6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1:47" ht="12.75">
      <c r="A73" s="2"/>
      <c r="B73" s="4">
        <f aca="true" t="shared" si="10" ref="B73:B107">SUM(K73:AV73)</f>
        <v>42</v>
      </c>
      <c r="C73" s="4">
        <f aca="true" t="shared" si="11" ref="C73:C107">COUNT(K73:AV73)</f>
        <v>1</v>
      </c>
      <c r="D73" s="4">
        <f aca="true" t="shared" si="12" ref="D73:D107"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</f>
        <v>42</v>
      </c>
      <c r="E73" s="4">
        <f aca="true" t="shared" si="13" ref="E73:E107">IF(COUNT(K73:AV73)&lt;11,IF(COUNT(K73:AT73)&gt;6,(COUNT(K73:AT73)-7),0)*20,80)</f>
        <v>0</v>
      </c>
      <c r="F73" s="39">
        <f aca="true" t="shared" si="14" ref="F73:F104">D73+E73</f>
        <v>42</v>
      </c>
      <c r="G73" s="64" t="s">
        <v>305</v>
      </c>
      <c r="H73" s="64" t="s">
        <v>306</v>
      </c>
      <c r="I73" s="66"/>
      <c r="J73" s="64" t="s">
        <v>304</v>
      </c>
      <c r="AU73" s="9">
        <v>42</v>
      </c>
    </row>
    <row r="74" spans="1:48" ht="14.25">
      <c r="A74" s="2"/>
      <c r="B74" s="4">
        <f t="shared" si="10"/>
        <v>42</v>
      </c>
      <c r="C74" s="4">
        <f t="shared" si="11"/>
        <v>1</v>
      </c>
      <c r="D74" s="4">
        <f t="shared" si="12"/>
        <v>42</v>
      </c>
      <c r="E74" s="4">
        <f t="shared" si="13"/>
        <v>0</v>
      </c>
      <c r="F74" s="39">
        <f t="shared" si="14"/>
        <v>42</v>
      </c>
      <c r="G74" s="23" t="s">
        <v>231</v>
      </c>
      <c r="H74" s="23" t="s">
        <v>232</v>
      </c>
      <c r="I74" s="24">
        <v>36892</v>
      </c>
      <c r="J74" s="25"/>
      <c r="K74" s="9"/>
      <c r="O74" s="9">
        <v>42</v>
      </c>
      <c r="T74" s="1"/>
      <c r="U74" s="9"/>
      <c r="X74" s="33"/>
      <c r="AU74" s="5"/>
      <c r="AV74" s="5"/>
    </row>
    <row r="75" spans="1:48" ht="12.75">
      <c r="A75" s="2"/>
      <c r="B75" s="4">
        <f t="shared" si="10"/>
        <v>41</v>
      </c>
      <c r="C75" s="4">
        <f t="shared" si="11"/>
        <v>1</v>
      </c>
      <c r="D75" s="4">
        <f t="shared" si="12"/>
        <v>41</v>
      </c>
      <c r="E75" s="4">
        <f t="shared" si="13"/>
        <v>0</v>
      </c>
      <c r="F75" s="39">
        <f t="shared" si="14"/>
        <v>41</v>
      </c>
      <c r="G75" s="11" t="s">
        <v>73</v>
      </c>
      <c r="H75" s="27" t="s">
        <v>74</v>
      </c>
      <c r="I75" s="27">
        <v>2001</v>
      </c>
      <c r="J75" s="27" t="s">
        <v>75</v>
      </c>
      <c r="K75" s="1">
        <v>41</v>
      </c>
      <c r="M75" s="3"/>
      <c r="AB75" s="3"/>
      <c r="AU75" s="4"/>
      <c r="AV75" s="5"/>
    </row>
    <row r="76" spans="1:48" ht="14.25">
      <c r="A76" s="2"/>
      <c r="B76" s="4">
        <f t="shared" si="10"/>
        <v>41</v>
      </c>
      <c r="C76" s="4">
        <f t="shared" si="11"/>
        <v>1</v>
      </c>
      <c r="D76" s="4">
        <f t="shared" si="12"/>
        <v>41</v>
      </c>
      <c r="E76" s="4">
        <f t="shared" si="13"/>
        <v>0</v>
      </c>
      <c r="F76" s="39">
        <f t="shared" si="14"/>
        <v>41</v>
      </c>
      <c r="G76" s="23" t="s">
        <v>233</v>
      </c>
      <c r="H76" s="23" t="s">
        <v>234</v>
      </c>
      <c r="I76" s="24">
        <v>36892</v>
      </c>
      <c r="J76" s="25" t="s">
        <v>235</v>
      </c>
      <c r="K76" s="9"/>
      <c r="L76" s="9"/>
      <c r="M76" s="9"/>
      <c r="N76" s="9"/>
      <c r="O76" s="1">
        <v>41</v>
      </c>
      <c r="P76" s="9"/>
      <c r="Q76" s="9"/>
      <c r="R76" s="9"/>
      <c r="S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</row>
    <row r="77" spans="1:48" ht="12.75">
      <c r="A77" s="2"/>
      <c r="B77" s="4">
        <f t="shared" si="10"/>
        <v>40</v>
      </c>
      <c r="C77" s="4">
        <f t="shared" si="11"/>
        <v>1</v>
      </c>
      <c r="D77" s="4">
        <f t="shared" si="12"/>
        <v>40</v>
      </c>
      <c r="E77" s="4">
        <f t="shared" si="13"/>
        <v>0</v>
      </c>
      <c r="F77" s="39">
        <f t="shared" si="14"/>
        <v>40</v>
      </c>
      <c r="G77" s="11" t="s">
        <v>76</v>
      </c>
      <c r="H77" s="27" t="s">
        <v>77</v>
      </c>
      <c r="I77" s="27">
        <v>2001</v>
      </c>
      <c r="J77" s="27" t="s">
        <v>78</v>
      </c>
      <c r="K77" s="1">
        <v>40</v>
      </c>
      <c r="L77" s="1"/>
      <c r="AC77" s="3"/>
      <c r="AU77" s="4"/>
      <c r="AV77" s="5"/>
    </row>
    <row r="78" spans="1:19" ht="12.75">
      <c r="A78" s="2"/>
      <c r="B78" s="4">
        <f t="shared" si="10"/>
        <v>40</v>
      </c>
      <c r="C78" s="4">
        <f t="shared" si="11"/>
        <v>1</v>
      </c>
      <c r="D78" s="4">
        <f t="shared" si="12"/>
        <v>40</v>
      </c>
      <c r="E78" s="4">
        <f t="shared" si="13"/>
        <v>0</v>
      </c>
      <c r="F78" s="39">
        <f t="shared" si="14"/>
        <v>40</v>
      </c>
      <c r="G78" s="40" t="s">
        <v>265</v>
      </c>
      <c r="H78" s="40" t="s">
        <v>266</v>
      </c>
      <c r="I78" s="41" t="s">
        <v>250</v>
      </c>
      <c r="J78" s="40" t="s">
        <v>267</v>
      </c>
      <c r="K78" s="1"/>
      <c r="O78" s="1"/>
      <c r="S78" s="10">
        <v>40</v>
      </c>
    </row>
    <row r="79" spans="1:46" ht="12.75">
      <c r="A79" s="2"/>
      <c r="B79" s="4">
        <f t="shared" si="10"/>
        <v>40</v>
      </c>
      <c r="C79" s="4">
        <f t="shared" si="11"/>
        <v>1</v>
      </c>
      <c r="D79" s="4">
        <f t="shared" si="12"/>
        <v>40</v>
      </c>
      <c r="E79" s="4">
        <f t="shared" si="13"/>
        <v>0</v>
      </c>
      <c r="F79" s="39">
        <f t="shared" si="14"/>
        <v>40</v>
      </c>
      <c r="G79" s="11" t="s">
        <v>146</v>
      </c>
      <c r="H79" s="11" t="s">
        <v>147</v>
      </c>
      <c r="I79" s="11">
        <v>2001</v>
      </c>
      <c r="J79" s="11" t="s">
        <v>137</v>
      </c>
      <c r="L79" s="6">
        <v>40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</row>
    <row r="80" spans="1:48" ht="12.75">
      <c r="A80" s="2"/>
      <c r="B80" s="4">
        <f t="shared" si="10"/>
        <v>39</v>
      </c>
      <c r="C80" s="4">
        <f t="shared" si="11"/>
        <v>1</v>
      </c>
      <c r="D80" s="4">
        <f t="shared" si="12"/>
        <v>39</v>
      </c>
      <c r="E80" s="4">
        <f t="shared" si="13"/>
        <v>0</v>
      </c>
      <c r="F80" s="39">
        <f t="shared" si="14"/>
        <v>39</v>
      </c>
      <c r="G80" s="11" t="s">
        <v>148</v>
      </c>
      <c r="H80" s="11" t="s">
        <v>149</v>
      </c>
      <c r="I80" s="11">
        <v>2001</v>
      </c>
      <c r="J80" s="11"/>
      <c r="K80" s="9"/>
      <c r="L80" s="2">
        <v>39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9"/>
      <c r="AV80" s="9"/>
    </row>
    <row r="81" spans="1:48" ht="14.25">
      <c r="A81" s="2"/>
      <c r="B81" s="4">
        <f t="shared" si="10"/>
        <v>39</v>
      </c>
      <c r="C81" s="4">
        <f t="shared" si="11"/>
        <v>1</v>
      </c>
      <c r="D81" s="4">
        <f t="shared" si="12"/>
        <v>39</v>
      </c>
      <c r="E81" s="4">
        <f t="shared" si="13"/>
        <v>0</v>
      </c>
      <c r="F81" s="39">
        <f t="shared" si="14"/>
        <v>39</v>
      </c>
      <c r="G81" s="23" t="s">
        <v>236</v>
      </c>
      <c r="H81" s="23" t="s">
        <v>237</v>
      </c>
      <c r="I81" s="24">
        <v>37257</v>
      </c>
      <c r="J81" s="25" t="s">
        <v>238</v>
      </c>
      <c r="K81" s="1"/>
      <c r="L81" s="1"/>
      <c r="M81" s="1"/>
      <c r="N81" s="1"/>
      <c r="O81" s="1">
        <v>39</v>
      </c>
      <c r="P81" s="1"/>
      <c r="Q81" s="9"/>
      <c r="R81" s="1"/>
      <c r="S81" s="1"/>
      <c r="T81" s="1"/>
      <c r="U81" s="1"/>
      <c r="V81" s="35"/>
      <c r="W81" s="1"/>
      <c r="X81" s="1"/>
      <c r="Z81" s="9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9"/>
      <c r="AV81" s="9"/>
    </row>
    <row r="82" spans="1:47" ht="12.75">
      <c r="A82" s="2"/>
      <c r="B82" s="4">
        <f t="shared" si="10"/>
        <v>39</v>
      </c>
      <c r="C82" s="4">
        <f t="shared" si="11"/>
        <v>1</v>
      </c>
      <c r="D82" s="4">
        <f t="shared" si="12"/>
        <v>39</v>
      </c>
      <c r="E82" s="4">
        <f t="shared" si="13"/>
        <v>0</v>
      </c>
      <c r="F82" s="39">
        <f t="shared" si="14"/>
        <v>39</v>
      </c>
      <c r="G82" s="11" t="s">
        <v>79</v>
      </c>
      <c r="H82" s="27" t="s">
        <v>80</v>
      </c>
      <c r="I82" s="27">
        <v>2002</v>
      </c>
      <c r="J82" s="27" t="s">
        <v>62</v>
      </c>
      <c r="K82" s="1">
        <v>39</v>
      </c>
      <c r="T82" s="1"/>
      <c r="AU82" s="15"/>
    </row>
    <row r="83" spans="1:48" ht="13.5" customHeight="1">
      <c r="A83" s="2"/>
      <c r="B83" s="4">
        <f t="shared" si="10"/>
        <v>38</v>
      </c>
      <c r="C83" s="4">
        <f t="shared" si="11"/>
        <v>1</v>
      </c>
      <c r="D83" s="4">
        <f t="shared" si="12"/>
        <v>38</v>
      </c>
      <c r="E83" s="4">
        <f t="shared" si="13"/>
        <v>0</v>
      </c>
      <c r="F83" s="39">
        <f t="shared" si="14"/>
        <v>38</v>
      </c>
      <c r="G83" s="11" t="s">
        <v>150</v>
      </c>
      <c r="H83" s="11" t="s">
        <v>151</v>
      </c>
      <c r="I83" s="11">
        <v>2002</v>
      </c>
      <c r="J83" s="11" t="s">
        <v>132</v>
      </c>
      <c r="K83" s="9"/>
      <c r="L83" s="2">
        <v>38</v>
      </c>
      <c r="T83" s="1"/>
      <c r="U83" s="6"/>
      <c r="Y83" s="3"/>
      <c r="AU83" s="9"/>
      <c r="AV83" s="9"/>
    </row>
    <row r="84" spans="1:48" ht="13.5" customHeight="1">
      <c r="A84" s="2"/>
      <c r="B84" s="4">
        <f t="shared" si="10"/>
        <v>38</v>
      </c>
      <c r="C84" s="4">
        <f t="shared" si="11"/>
        <v>1</v>
      </c>
      <c r="D84" s="4">
        <f t="shared" si="12"/>
        <v>38</v>
      </c>
      <c r="E84" s="4">
        <f t="shared" si="13"/>
        <v>0</v>
      </c>
      <c r="F84" s="39">
        <f t="shared" si="14"/>
        <v>38</v>
      </c>
      <c r="G84" s="11" t="s">
        <v>81</v>
      </c>
      <c r="H84" s="27" t="s">
        <v>82</v>
      </c>
      <c r="I84" s="27">
        <v>2002</v>
      </c>
      <c r="J84" s="27" t="s">
        <v>59</v>
      </c>
      <c r="K84" s="1">
        <v>38</v>
      </c>
      <c r="L84" s="1"/>
      <c r="M84" s="1"/>
      <c r="N84" s="1"/>
      <c r="O84" s="1"/>
      <c r="P84" s="1"/>
      <c r="Q84" s="1"/>
      <c r="R84" s="2"/>
      <c r="S84" s="1"/>
      <c r="T84" s="1"/>
      <c r="U84" s="1"/>
      <c r="V84" s="1"/>
      <c r="W84" s="1"/>
      <c r="X84" s="2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4"/>
      <c r="AV84" s="5"/>
    </row>
    <row r="85" spans="1:48" ht="13.5" customHeight="1">
      <c r="A85" s="2"/>
      <c r="B85" s="4">
        <f t="shared" si="10"/>
        <v>37</v>
      </c>
      <c r="C85" s="4">
        <f t="shared" si="11"/>
        <v>1</v>
      </c>
      <c r="D85" s="4">
        <f t="shared" si="12"/>
        <v>37</v>
      </c>
      <c r="E85" s="4">
        <f t="shared" si="13"/>
        <v>0</v>
      </c>
      <c r="F85" s="39">
        <f t="shared" si="14"/>
        <v>37</v>
      </c>
      <c r="G85" s="23" t="s">
        <v>230</v>
      </c>
      <c r="H85" s="23" t="s">
        <v>218</v>
      </c>
      <c r="I85" s="24">
        <v>37257</v>
      </c>
      <c r="J85" s="25" t="s">
        <v>238</v>
      </c>
      <c r="K85" s="1"/>
      <c r="O85" s="1">
        <v>37</v>
      </c>
      <c r="AA85" s="9"/>
      <c r="AC85" s="33"/>
      <c r="AU85" s="9"/>
      <c r="AV85" s="9"/>
    </row>
    <row r="86" spans="1:48" ht="13.5" customHeight="1">
      <c r="A86" s="2"/>
      <c r="B86" s="4">
        <f t="shared" si="10"/>
        <v>37</v>
      </c>
      <c r="C86" s="4">
        <f t="shared" si="11"/>
        <v>1</v>
      </c>
      <c r="D86" s="4">
        <f t="shared" si="12"/>
        <v>37</v>
      </c>
      <c r="E86" s="4">
        <f t="shared" si="13"/>
        <v>0</v>
      </c>
      <c r="F86" s="39">
        <f t="shared" si="14"/>
        <v>37</v>
      </c>
      <c r="G86" s="11" t="s">
        <v>152</v>
      </c>
      <c r="H86" s="11" t="s">
        <v>153</v>
      </c>
      <c r="I86" s="11">
        <v>2001</v>
      </c>
      <c r="J86" s="11" t="s">
        <v>132</v>
      </c>
      <c r="L86" s="6">
        <v>37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9"/>
      <c r="AV86" s="9"/>
    </row>
    <row r="87" spans="1:46" ht="13.5" customHeight="1">
      <c r="A87" s="2"/>
      <c r="B87" s="4">
        <f t="shared" si="10"/>
        <v>37</v>
      </c>
      <c r="C87" s="4">
        <f t="shared" si="11"/>
        <v>1</v>
      </c>
      <c r="D87" s="4">
        <f t="shared" si="12"/>
        <v>37</v>
      </c>
      <c r="E87" s="4">
        <f t="shared" si="13"/>
        <v>0</v>
      </c>
      <c r="F87" s="39">
        <f t="shared" si="14"/>
        <v>37</v>
      </c>
      <c r="G87" s="11" t="s">
        <v>83</v>
      </c>
      <c r="H87" s="27" t="s">
        <v>84</v>
      </c>
      <c r="I87" s="27">
        <v>2001</v>
      </c>
      <c r="J87" s="27" t="s">
        <v>71</v>
      </c>
      <c r="K87" s="1">
        <v>37</v>
      </c>
      <c r="L87" s="9"/>
      <c r="M87" s="9"/>
      <c r="N87" s="9"/>
      <c r="O87" s="9"/>
      <c r="P87" s="9"/>
      <c r="Q87" s="6"/>
      <c r="R87" s="9"/>
      <c r="S87" s="9"/>
      <c r="T87" s="9"/>
      <c r="U87" s="9"/>
      <c r="V87" s="9"/>
      <c r="W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</row>
    <row r="88" spans="1:48" ht="13.5" customHeight="1">
      <c r="A88" s="2"/>
      <c r="B88" s="4">
        <f t="shared" si="10"/>
        <v>36</v>
      </c>
      <c r="C88" s="4">
        <f t="shared" si="11"/>
        <v>1</v>
      </c>
      <c r="D88" s="4">
        <f t="shared" si="12"/>
        <v>36</v>
      </c>
      <c r="E88" s="4">
        <f t="shared" si="13"/>
        <v>0</v>
      </c>
      <c r="F88" s="39">
        <f t="shared" si="14"/>
        <v>36</v>
      </c>
      <c r="G88" s="11" t="s">
        <v>85</v>
      </c>
      <c r="H88" s="27" t="s">
        <v>86</v>
      </c>
      <c r="I88" s="27">
        <v>2002</v>
      </c>
      <c r="J88" s="27" t="s">
        <v>87</v>
      </c>
      <c r="K88" s="1">
        <v>36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</row>
    <row r="89" spans="1:48" ht="13.5" customHeight="1">
      <c r="A89" s="2"/>
      <c r="B89" s="4">
        <f t="shared" si="10"/>
        <v>36</v>
      </c>
      <c r="C89" s="4">
        <f t="shared" si="11"/>
        <v>1</v>
      </c>
      <c r="D89" s="4">
        <f t="shared" si="12"/>
        <v>36</v>
      </c>
      <c r="E89" s="4">
        <f t="shared" si="13"/>
        <v>0</v>
      </c>
      <c r="F89" s="39">
        <f t="shared" si="14"/>
        <v>36</v>
      </c>
      <c r="G89" s="23" t="s">
        <v>239</v>
      </c>
      <c r="H89" s="23" t="s">
        <v>240</v>
      </c>
      <c r="I89" s="24">
        <v>36892</v>
      </c>
      <c r="J89" s="25"/>
      <c r="K89" s="9"/>
      <c r="L89" s="2"/>
      <c r="O89" s="9">
        <v>36</v>
      </c>
      <c r="AC89" s="28"/>
      <c r="AU89" s="9"/>
      <c r="AV89" s="9"/>
    </row>
    <row r="90" spans="1:46" ht="13.5" customHeight="1">
      <c r="A90" s="2"/>
      <c r="B90" s="4">
        <f t="shared" si="10"/>
        <v>36</v>
      </c>
      <c r="C90" s="4">
        <f t="shared" si="11"/>
        <v>1</v>
      </c>
      <c r="D90" s="4">
        <f t="shared" si="12"/>
        <v>36</v>
      </c>
      <c r="E90" s="4">
        <f t="shared" si="13"/>
        <v>0</v>
      </c>
      <c r="F90" s="39">
        <f t="shared" si="14"/>
        <v>36</v>
      </c>
      <c r="G90" s="11" t="s">
        <v>154</v>
      </c>
      <c r="H90" s="11" t="s">
        <v>155</v>
      </c>
      <c r="I90" s="11">
        <v>2001</v>
      </c>
      <c r="J90" s="11" t="s">
        <v>156</v>
      </c>
      <c r="K90" s="9"/>
      <c r="L90" s="2">
        <v>36</v>
      </c>
      <c r="M90" s="9"/>
      <c r="N90" s="9"/>
      <c r="O90" s="1"/>
      <c r="P90" s="9"/>
      <c r="Q90" s="9"/>
      <c r="R90" s="9"/>
      <c r="S90" s="9"/>
      <c r="T90" s="6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</row>
    <row r="91" spans="1:48" ht="13.5" customHeight="1">
      <c r="A91" s="2"/>
      <c r="B91" s="4">
        <f t="shared" si="10"/>
        <v>35</v>
      </c>
      <c r="C91" s="4">
        <f t="shared" si="11"/>
        <v>1</v>
      </c>
      <c r="D91" s="4">
        <f t="shared" si="12"/>
        <v>35</v>
      </c>
      <c r="E91" s="4">
        <f t="shared" si="13"/>
        <v>0</v>
      </c>
      <c r="F91" s="39">
        <f t="shared" si="14"/>
        <v>35</v>
      </c>
      <c r="G91" s="11" t="s">
        <v>88</v>
      </c>
      <c r="H91" s="27" t="s">
        <v>89</v>
      </c>
      <c r="I91" s="27">
        <v>2001</v>
      </c>
      <c r="J91" s="27" t="s">
        <v>51</v>
      </c>
      <c r="K91" s="1">
        <v>35</v>
      </c>
      <c r="U91" s="3"/>
      <c r="AU91" s="5"/>
      <c r="AV91" s="5"/>
    </row>
    <row r="92" spans="1:48" ht="13.5" customHeight="1">
      <c r="A92" s="2"/>
      <c r="B92" s="4">
        <f t="shared" si="10"/>
        <v>35</v>
      </c>
      <c r="C92" s="4">
        <f t="shared" si="11"/>
        <v>1</v>
      </c>
      <c r="D92" s="4">
        <f t="shared" si="12"/>
        <v>35</v>
      </c>
      <c r="E92" s="4">
        <f t="shared" si="13"/>
        <v>0</v>
      </c>
      <c r="F92" s="39">
        <f t="shared" si="14"/>
        <v>35</v>
      </c>
      <c r="G92" s="23" t="s">
        <v>241</v>
      </c>
      <c r="H92" s="23" t="s">
        <v>242</v>
      </c>
      <c r="I92" s="24">
        <v>36892</v>
      </c>
      <c r="J92" s="25" t="s">
        <v>243</v>
      </c>
      <c r="K92" s="1"/>
      <c r="L92" s="1"/>
      <c r="M92" s="2"/>
      <c r="N92" s="1"/>
      <c r="O92" s="1">
        <v>35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9"/>
      <c r="AB92" s="1"/>
      <c r="AC92" s="33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9"/>
      <c r="AV92" s="9"/>
    </row>
    <row r="93" spans="1:48" ht="13.5" customHeight="1">
      <c r="A93" s="2"/>
      <c r="B93" s="4">
        <f t="shared" si="10"/>
        <v>34</v>
      </c>
      <c r="C93" s="4">
        <f t="shared" si="11"/>
        <v>1</v>
      </c>
      <c r="D93" s="4">
        <f t="shared" si="12"/>
        <v>34</v>
      </c>
      <c r="E93" s="4">
        <f t="shared" si="13"/>
        <v>0</v>
      </c>
      <c r="F93" s="39">
        <f t="shared" si="14"/>
        <v>34</v>
      </c>
      <c r="G93" s="11" t="s">
        <v>90</v>
      </c>
      <c r="H93" s="27" t="s">
        <v>91</v>
      </c>
      <c r="I93" s="27">
        <v>2001</v>
      </c>
      <c r="J93" s="27" t="s">
        <v>75</v>
      </c>
      <c r="K93" s="1">
        <v>34</v>
      </c>
      <c r="L93" s="1"/>
      <c r="M93" s="9"/>
      <c r="N93" s="9"/>
      <c r="O93" s="9"/>
      <c r="P93" s="9"/>
      <c r="Q93" s="6"/>
      <c r="R93" s="9"/>
      <c r="S93" s="9"/>
      <c r="T93" s="9"/>
      <c r="U93" s="9"/>
      <c r="V93" s="9"/>
      <c r="W93" s="6"/>
      <c r="X93" s="9"/>
      <c r="Y93" s="9"/>
      <c r="Z93" s="9"/>
      <c r="AA93" s="9"/>
      <c r="AB93" s="9"/>
      <c r="AC93" s="3"/>
      <c r="AD93" s="9"/>
      <c r="AE93" s="9"/>
      <c r="AF93" s="2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</row>
    <row r="94" spans="1:48" ht="13.5" customHeight="1">
      <c r="A94" s="2"/>
      <c r="B94" s="4">
        <f t="shared" si="10"/>
        <v>33</v>
      </c>
      <c r="C94" s="4">
        <f t="shared" si="11"/>
        <v>1</v>
      </c>
      <c r="D94" s="4">
        <f t="shared" si="12"/>
        <v>33</v>
      </c>
      <c r="E94" s="4">
        <f t="shared" si="13"/>
        <v>0</v>
      </c>
      <c r="F94" s="39">
        <f t="shared" si="14"/>
        <v>33</v>
      </c>
      <c r="G94" s="11" t="s">
        <v>92</v>
      </c>
      <c r="H94" s="27" t="s">
        <v>93</v>
      </c>
      <c r="I94" s="27">
        <v>2001</v>
      </c>
      <c r="J94" s="27" t="s">
        <v>94</v>
      </c>
      <c r="K94" s="1">
        <v>33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6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</row>
    <row r="95" spans="1:46" ht="13.5" customHeight="1">
      <c r="A95" s="2"/>
      <c r="B95" s="4">
        <f t="shared" si="10"/>
        <v>32</v>
      </c>
      <c r="C95" s="4">
        <f t="shared" si="11"/>
        <v>1</v>
      </c>
      <c r="D95" s="4">
        <f t="shared" si="12"/>
        <v>32</v>
      </c>
      <c r="E95" s="4">
        <f t="shared" si="13"/>
        <v>0</v>
      </c>
      <c r="F95" s="39">
        <f t="shared" si="14"/>
        <v>32</v>
      </c>
      <c r="G95" s="11" t="s">
        <v>95</v>
      </c>
      <c r="H95" s="27" t="s">
        <v>96</v>
      </c>
      <c r="I95" s="27">
        <v>2002</v>
      </c>
      <c r="J95" s="27" t="s">
        <v>62</v>
      </c>
      <c r="K95" s="1">
        <v>32</v>
      </c>
      <c r="L95" s="9"/>
      <c r="M95" s="9"/>
      <c r="N95" s="9"/>
      <c r="O95" s="9"/>
      <c r="P95" s="9"/>
      <c r="Q95" s="9"/>
      <c r="R95" s="9"/>
      <c r="S95" s="9"/>
      <c r="T95" s="6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</row>
    <row r="96" spans="1:46" ht="12.75">
      <c r="A96" s="2"/>
      <c r="B96" s="4">
        <f t="shared" si="10"/>
        <v>31</v>
      </c>
      <c r="C96" s="4">
        <f t="shared" si="11"/>
        <v>1</v>
      </c>
      <c r="D96" s="4">
        <f t="shared" si="12"/>
        <v>31</v>
      </c>
      <c r="E96" s="4">
        <f t="shared" si="13"/>
        <v>0</v>
      </c>
      <c r="F96" s="39">
        <f t="shared" si="14"/>
        <v>31</v>
      </c>
      <c r="G96" s="11" t="s">
        <v>97</v>
      </c>
      <c r="H96" s="27" t="s">
        <v>98</v>
      </c>
      <c r="I96" s="27">
        <v>2001</v>
      </c>
      <c r="J96" s="27" t="s">
        <v>51</v>
      </c>
      <c r="K96" s="1">
        <v>31</v>
      </c>
      <c r="L96" s="1"/>
      <c r="M96" s="1"/>
      <c r="N96" s="1"/>
      <c r="O96" s="9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8" ht="12.75">
      <c r="A97" s="2"/>
      <c r="B97" s="4">
        <f t="shared" si="10"/>
        <v>30</v>
      </c>
      <c r="C97" s="4">
        <f t="shared" si="11"/>
        <v>1</v>
      </c>
      <c r="D97" s="4">
        <f t="shared" si="12"/>
        <v>30</v>
      </c>
      <c r="E97" s="4">
        <f t="shared" si="13"/>
        <v>0</v>
      </c>
      <c r="F97" s="39">
        <f t="shared" si="14"/>
        <v>30</v>
      </c>
      <c r="G97" s="11" t="s">
        <v>99</v>
      </c>
      <c r="H97" s="27" t="s">
        <v>100</v>
      </c>
      <c r="I97" s="27">
        <v>2001</v>
      </c>
      <c r="J97" s="27" t="s">
        <v>75</v>
      </c>
      <c r="K97" s="1">
        <v>30</v>
      </c>
      <c r="L97" s="9"/>
      <c r="M97" s="9"/>
      <c r="N97" s="9"/>
      <c r="O97" s="1"/>
      <c r="P97" s="9"/>
      <c r="Q97" s="6"/>
      <c r="R97" s="9"/>
      <c r="S97" s="9"/>
      <c r="T97" s="9"/>
      <c r="U97" s="9"/>
      <c r="V97" s="9"/>
      <c r="W97" s="9"/>
      <c r="X97" s="9"/>
      <c r="Y97" s="6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</row>
    <row r="98" spans="1:11" ht="12.75">
      <c r="A98" s="2"/>
      <c r="B98" s="4">
        <f t="shared" si="10"/>
        <v>29</v>
      </c>
      <c r="C98" s="4">
        <f t="shared" si="11"/>
        <v>1</v>
      </c>
      <c r="D98" s="4">
        <f t="shared" si="12"/>
        <v>29</v>
      </c>
      <c r="E98" s="4">
        <f t="shared" si="13"/>
        <v>0</v>
      </c>
      <c r="F98" s="39">
        <f t="shared" si="14"/>
        <v>29</v>
      </c>
      <c r="G98" s="11" t="s">
        <v>101</v>
      </c>
      <c r="H98" s="27" t="s">
        <v>102</v>
      </c>
      <c r="I98" s="27">
        <v>2002</v>
      </c>
      <c r="J98" s="27" t="s">
        <v>48</v>
      </c>
      <c r="K98" s="1">
        <v>29</v>
      </c>
    </row>
    <row r="99" spans="1:48" ht="12.75">
      <c r="A99" s="2"/>
      <c r="B99" s="4">
        <f t="shared" si="10"/>
        <v>28</v>
      </c>
      <c r="C99" s="4">
        <f t="shared" si="11"/>
        <v>1</v>
      </c>
      <c r="D99" s="4">
        <f t="shared" si="12"/>
        <v>28</v>
      </c>
      <c r="E99" s="4">
        <f t="shared" si="13"/>
        <v>0</v>
      </c>
      <c r="F99" s="39">
        <f t="shared" si="14"/>
        <v>28</v>
      </c>
      <c r="G99" s="11" t="s">
        <v>103</v>
      </c>
      <c r="H99" s="27" t="s">
        <v>104</v>
      </c>
      <c r="I99" s="27">
        <v>2002</v>
      </c>
      <c r="J99" s="27" t="s">
        <v>59</v>
      </c>
      <c r="K99" s="1">
        <v>28</v>
      </c>
      <c r="M99" s="1"/>
      <c r="N99" s="1"/>
      <c r="O99" s="1"/>
      <c r="P99" s="1"/>
      <c r="Q99" s="2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2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5"/>
      <c r="AV99" s="5"/>
    </row>
    <row r="100" spans="1:48" ht="12.75">
      <c r="A100" s="2"/>
      <c r="B100" s="4">
        <f t="shared" si="10"/>
        <v>27</v>
      </c>
      <c r="C100" s="4">
        <f t="shared" si="11"/>
        <v>1</v>
      </c>
      <c r="D100" s="4">
        <f t="shared" si="12"/>
        <v>27</v>
      </c>
      <c r="E100" s="4">
        <f t="shared" si="13"/>
        <v>0</v>
      </c>
      <c r="F100" s="39">
        <f t="shared" si="14"/>
        <v>27</v>
      </c>
      <c r="G100" s="11" t="s">
        <v>105</v>
      </c>
      <c r="H100" s="27" t="s">
        <v>106</v>
      </c>
      <c r="I100" s="27">
        <v>2001</v>
      </c>
      <c r="J100" s="27" t="s">
        <v>78</v>
      </c>
      <c r="K100" s="1">
        <v>27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</row>
    <row r="101" spans="1:29" ht="12.75">
      <c r="A101" s="2"/>
      <c r="B101" s="4">
        <f t="shared" si="10"/>
        <v>26</v>
      </c>
      <c r="C101" s="4">
        <f t="shared" si="11"/>
        <v>1</v>
      </c>
      <c r="D101" s="4">
        <f t="shared" si="12"/>
        <v>26</v>
      </c>
      <c r="E101" s="4">
        <f t="shared" si="13"/>
        <v>0</v>
      </c>
      <c r="F101" s="39">
        <f t="shared" si="14"/>
        <v>26</v>
      </c>
      <c r="G101" s="11" t="s">
        <v>107</v>
      </c>
      <c r="H101" s="27" t="s">
        <v>108</v>
      </c>
      <c r="I101" s="27">
        <v>2002</v>
      </c>
      <c r="J101" s="27" t="s">
        <v>51</v>
      </c>
      <c r="K101" s="1">
        <v>26</v>
      </c>
      <c r="T101" s="1"/>
      <c r="AC101" s="3"/>
    </row>
    <row r="102" spans="1:48" ht="12.75">
      <c r="A102" s="2"/>
      <c r="B102" s="4">
        <f t="shared" si="10"/>
        <v>25</v>
      </c>
      <c r="C102" s="4">
        <f t="shared" si="11"/>
        <v>1</v>
      </c>
      <c r="D102" s="4">
        <f t="shared" si="12"/>
        <v>25</v>
      </c>
      <c r="E102" s="4">
        <f t="shared" si="13"/>
        <v>0</v>
      </c>
      <c r="F102" s="39">
        <f t="shared" si="14"/>
        <v>25</v>
      </c>
      <c r="G102" s="11" t="s">
        <v>109</v>
      </c>
      <c r="H102" s="27" t="s">
        <v>110</v>
      </c>
      <c r="I102" s="27">
        <v>2002</v>
      </c>
      <c r="J102" s="27" t="s">
        <v>111</v>
      </c>
      <c r="K102" s="1">
        <v>25</v>
      </c>
      <c r="L102" s="9"/>
      <c r="M102" s="9"/>
      <c r="N102" s="9"/>
      <c r="O102" s="9"/>
      <c r="P102" s="9"/>
      <c r="Q102" s="9"/>
      <c r="R102" s="9"/>
      <c r="S102" s="9"/>
      <c r="T102" s="1"/>
      <c r="U102" s="2"/>
      <c r="V102" s="9"/>
      <c r="W102" s="9"/>
      <c r="Y102" s="9"/>
      <c r="Z102" s="9"/>
      <c r="AA102" s="9"/>
      <c r="AB102" s="3"/>
      <c r="AD102" s="9"/>
      <c r="AE102" s="3"/>
      <c r="AF102" s="6"/>
      <c r="AG102" s="9"/>
      <c r="AH102" s="9"/>
      <c r="AI102" s="28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</row>
    <row r="103" spans="1:48" ht="12.75">
      <c r="A103" s="2"/>
      <c r="B103" s="4">
        <f t="shared" si="10"/>
        <v>24</v>
      </c>
      <c r="C103" s="4">
        <f t="shared" si="11"/>
        <v>1</v>
      </c>
      <c r="D103" s="4">
        <f t="shared" si="12"/>
        <v>24</v>
      </c>
      <c r="E103" s="4">
        <f t="shared" si="13"/>
        <v>0</v>
      </c>
      <c r="F103" s="39">
        <f t="shared" si="14"/>
        <v>24</v>
      </c>
      <c r="G103" s="11" t="s">
        <v>112</v>
      </c>
      <c r="H103" s="27" t="s">
        <v>113</v>
      </c>
      <c r="I103" s="27">
        <v>2001</v>
      </c>
      <c r="J103" s="27" t="s">
        <v>51</v>
      </c>
      <c r="K103" s="1">
        <v>24</v>
      </c>
      <c r="L103" s="1"/>
      <c r="M103" s="1"/>
      <c r="N103" s="1"/>
      <c r="O103" s="1"/>
      <c r="P103" s="1"/>
      <c r="Q103" s="1"/>
      <c r="R103" s="1"/>
      <c r="S103" s="1"/>
      <c r="U103" s="1"/>
      <c r="V103" s="1"/>
      <c r="W103" s="1"/>
      <c r="X103" s="1"/>
      <c r="Y103" s="1"/>
      <c r="Z103" s="1"/>
      <c r="AA103" s="5"/>
      <c r="AB103" s="1"/>
      <c r="AC103" s="3"/>
      <c r="AD103" s="1"/>
      <c r="AE103" s="1"/>
      <c r="AF103" s="3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9"/>
      <c r="AV103" s="9"/>
    </row>
    <row r="104" spans="1:11" ht="12.75">
      <c r="A104" s="2"/>
      <c r="B104" s="4">
        <f t="shared" si="10"/>
        <v>23</v>
      </c>
      <c r="C104" s="4">
        <f t="shared" si="11"/>
        <v>1</v>
      </c>
      <c r="D104" s="4">
        <f t="shared" si="12"/>
        <v>23</v>
      </c>
      <c r="E104" s="4">
        <f t="shared" si="13"/>
        <v>0</v>
      </c>
      <c r="F104" s="39">
        <f t="shared" si="14"/>
        <v>23</v>
      </c>
      <c r="G104" s="11" t="s">
        <v>114</v>
      </c>
      <c r="H104" s="27" t="s">
        <v>115</v>
      </c>
      <c r="I104" s="27">
        <v>2001</v>
      </c>
      <c r="J104" s="27" t="s">
        <v>71</v>
      </c>
      <c r="K104" s="1">
        <v>23</v>
      </c>
    </row>
    <row r="105" spans="1:46" ht="12.75">
      <c r="A105" s="2"/>
      <c r="B105" s="4">
        <f t="shared" si="10"/>
        <v>22</v>
      </c>
      <c r="C105" s="4">
        <f t="shared" si="11"/>
        <v>1</v>
      </c>
      <c r="D105" s="4">
        <f t="shared" si="12"/>
        <v>22</v>
      </c>
      <c r="E105" s="4">
        <f t="shared" si="13"/>
        <v>0</v>
      </c>
      <c r="F105" s="39">
        <f>D105+E105</f>
        <v>22</v>
      </c>
      <c r="G105" s="11" t="s">
        <v>116</v>
      </c>
      <c r="H105" s="27" t="s">
        <v>117</v>
      </c>
      <c r="I105" s="27">
        <v>2002</v>
      </c>
      <c r="J105" s="27" t="s">
        <v>59</v>
      </c>
      <c r="K105" s="1">
        <v>22</v>
      </c>
      <c r="L105" s="9"/>
      <c r="M105" s="9"/>
      <c r="N105" s="9"/>
      <c r="O105" s="9"/>
      <c r="P105" s="9"/>
      <c r="Q105" s="9"/>
      <c r="R105" s="9"/>
      <c r="S105" s="9"/>
      <c r="T105" s="6"/>
      <c r="U105" s="9"/>
      <c r="V105" s="9"/>
      <c r="W105" s="9"/>
      <c r="X105" s="6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</row>
    <row r="106" spans="1:46" ht="12.75">
      <c r="A106" s="67"/>
      <c r="B106" s="4">
        <f t="shared" si="10"/>
        <v>21</v>
      </c>
      <c r="C106" s="4">
        <f t="shared" si="11"/>
        <v>1</v>
      </c>
      <c r="D106" s="4">
        <f t="shared" si="12"/>
        <v>21</v>
      </c>
      <c r="E106" s="4">
        <f t="shared" si="13"/>
        <v>0</v>
      </c>
      <c r="F106" s="39">
        <f>D106+E106</f>
        <v>21</v>
      </c>
      <c r="G106" s="11" t="s">
        <v>118</v>
      </c>
      <c r="H106" s="27" t="s">
        <v>119</v>
      </c>
      <c r="I106" s="27">
        <v>2001</v>
      </c>
      <c r="J106" s="27" t="s">
        <v>37</v>
      </c>
      <c r="K106" s="1">
        <v>21</v>
      </c>
      <c r="L106" s="1"/>
      <c r="M106" s="1"/>
      <c r="N106" s="1"/>
      <c r="O106" s="1"/>
      <c r="P106" s="1"/>
      <c r="Q106" s="1"/>
      <c r="R106" s="1"/>
      <c r="S106" s="1"/>
      <c r="U106" s="1"/>
      <c r="V106" s="1"/>
      <c r="W106" s="1"/>
      <c r="X106" s="1"/>
      <c r="Y106" s="1"/>
      <c r="Z106" s="1"/>
      <c r="AA106" s="5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8" ht="12.75">
      <c r="A107" s="67"/>
      <c r="B107" s="4">
        <f t="shared" si="10"/>
        <v>20</v>
      </c>
      <c r="C107" s="4">
        <f t="shared" si="11"/>
        <v>1</v>
      </c>
      <c r="D107" s="4">
        <f t="shared" si="12"/>
        <v>20</v>
      </c>
      <c r="E107" s="4">
        <f t="shared" si="13"/>
        <v>0</v>
      </c>
      <c r="F107" s="39">
        <f>D107+E107</f>
        <v>20</v>
      </c>
      <c r="G107" s="11" t="s">
        <v>120</v>
      </c>
      <c r="H107" s="27" t="s">
        <v>121</v>
      </c>
      <c r="I107" s="27">
        <v>2001</v>
      </c>
      <c r="J107" s="27" t="s">
        <v>122</v>
      </c>
      <c r="K107" s="1">
        <v>20</v>
      </c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9"/>
      <c r="AV107" s="9"/>
    </row>
    <row r="108" spans="2:48" ht="12.75">
      <c r="B108" s="4"/>
      <c r="C108" s="4"/>
      <c r="D108" s="4"/>
      <c r="E108" s="4"/>
      <c r="F108" s="39"/>
      <c r="G108" s="14"/>
      <c r="H108" s="14"/>
      <c r="I108" s="11"/>
      <c r="J108" s="14"/>
      <c r="AU108" s="9"/>
      <c r="AV108" s="9"/>
    </row>
    <row r="109" spans="2:47" ht="12.75">
      <c r="B109" s="4"/>
      <c r="C109" s="4"/>
      <c r="D109" s="4"/>
      <c r="E109" s="4"/>
      <c r="F109" s="39"/>
      <c r="G109" s="14"/>
      <c r="H109" s="14"/>
      <c r="I109" s="11"/>
      <c r="J109" s="14"/>
      <c r="AU109" s="9"/>
    </row>
    <row r="110" spans="2:47" ht="12.75">
      <c r="B110" s="4"/>
      <c r="C110" s="4"/>
      <c r="D110" s="4"/>
      <c r="E110" s="4"/>
      <c r="F110" s="39"/>
      <c r="G110" s="14"/>
      <c r="H110" s="14"/>
      <c r="I110" s="11"/>
      <c r="J110" s="14"/>
      <c r="AU110" s="9"/>
    </row>
    <row r="111" spans="2:48" ht="12.75">
      <c r="B111" s="4"/>
      <c r="C111" s="4"/>
      <c r="D111" s="4"/>
      <c r="E111" s="4"/>
      <c r="F111" s="39"/>
      <c r="G111" s="14"/>
      <c r="H111" s="14"/>
      <c r="I111" s="11"/>
      <c r="J111" s="14"/>
      <c r="AU111" s="9"/>
      <c r="AV111" s="9"/>
    </row>
    <row r="112" spans="1:48" ht="12.75">
      <c r="A112" s="31"/>
      <c r="B112" s="4"/>
      <c r="C112" s="4"/>
      <c r="D112" s="4"/>
      <c r="E112" s="4"/>
      <c r="F112" s="39"/>
      <c r="G112" s="14"/>
      <c r="H112" s="14"/>
      <c r="I112" s="11"/>
      <c r="J112" s="14"/>
      <c r="K112" s="9"/>
      <c r="T112" s="9"/>
      <c r="X112" s="9"/>
      <c r="AB112" s="3"/>
      <c r="AU112" s="9"/>
      <c r="AV112" s="9"/>
    </row>
    <row r="113" ht="12.75">
      <c r="D113" s="4"/>
    </row>
  </sheetData>
  <sheetProtection/>
  <autoFilter ref="A2:AT2"/>
  <mergeCells count="1">
    <mergeCell ref="A1:N1"/>
  </mergeCells>
  <conditionalFormatting sqref="B93:B112 D93:F112">
    <cfRule type="expression" priority="15" dxfId="0" stopIfTrue="1">
      <formula>$C93:$C189&gt;6</formula>
    </cfRule>
  </conditionalFormatting>
  <conditionalFormatting sqref="I87:J90 G71:G90 H71:J86">
    <cfRule type="expression" priority="17" dxfId="0" stopIfTrue="1">
      <formula>$C71:$C168&gt;6</formula>
    </cfRule>
  </conditionalFormatting>
  <conditionalFormatting sqref="G59:I59 A59:A94 B93:B112 D93:F112">
    <cfRule type="expression" priority="18" dxfId="0" stopIfTrue="1">
      <formula>$C59:$C152&gt;6</formula>
    </cfRule>
  </conditionalFormatting>
  <conditionalFormatting sqref="G62:G70 I62:I70 H67:H70">
    <cfRule type="expression" priority="19" dxfId="0" stopIfTrue="1">
      <formula>$C62:$C156&gt;6</formula>
    </cfRule>
  </conditionalFormatting>
  <conditionalFormatting sqref="A82:A100">
    <cfRule type="expression" priority="20" dxfId="0" stopIfTrue="1">
      <formula>$C82:$C177&gt;6</formula>
    </cfRule>
  </conditionalFormatting>
  <conditionalFormatting sqref="I60:I61">
    <cfRule type="cellIs" priority="21" dxfId="17" operator="equal" stopIfTrue="1">
      <formula>"."</formula>
    </cfRule>
  </conditionalFormatting>
  <conditionalFormatting sqref="D93:D112 B93:B112 F93:F112">
    <cfRule type="expression" priority="14" dxfId="0" stopIfTrue="1">
      <formula>$C93:$C117&gt;6</formula>
    </cfRule>
  </conditionalFormatting>
  <conditionalFormatting sqref="A12:A100 J33 J35 J37 J39 J41 J43 J45 J47 G12:J14 G31:J31 B93:B112 D93:F112">
    <cfRule type="expression" priority="36" dxfId="0" stopIfTrue="1">
      <formula>$C12:$C93&gt;6</formula>
    </cfRule>
  </conditionalFormatting>
  <conditionalFormatting sqref="D93:D112 B93:B112 F93:F112">
    <cfRule type="expression" priority="74" dxfId="0" stopIfTrue="1">
      <formula>$C93:$C114&gt;6</formula>
    </cfRule>
  </conditionalFormatting>
  <conditionalFormatting sqref="B93:B112 D93:F112">
    <cfRule type="expression" priority="113" dxfId="0" stopIfTrue="1">
      <formula>$C93:$C107&gt;6</formula>
    </cfRule>
  </conditionalFormatting>
  <conditionalFormatting sqref="J32 J34 J36 J38 J40 J42 J44 J46 J48 G15:J30 A15:A37 B93:B112 D93:F112">
    <cfRule type="expression" priority="130" dxfId="0" stopIfTrue="1">
      <formula>$C15:$C94&gt;6</formula>
    </cfRule>
  </conditionalFormatting>
  <conditionalFormatting sqref="J32:J39 G32:I58 A32:A58 B93:B112 D93:F112">
    <cfRule type="expression" priority="143" dxfId="0" stopIfTrue="1">
      <formula>$C32:$C122&gt;6</formula>
    </cfRule>
  </conditionalFormatting>
  <conditionalFormatting sqref="B93:B112 D93:F112">
    <cfRule type="expression" priority="181" dxfId="0" stopIfTrue="1">
      <formula>$C93:$C105&gt;6</formula>
    </cfRule>
  </conditionalFormatting>
  <conditionalFormatting sqref="E93:E112">
    <cfRule type="expression" priority="213" dxfId="0" stopIfTrue="1">
      <formula>$C92:$C182&gt;6</formula>
    </cfRule>
  </conditionalFormatting>
  <conditionalFormatting sqref="E93:E112">
    <cfRule type="expression" priority="214" dxfId="0" stopIfTrue="1">
      <formula>$C92:$C173&gt;6</formula>
    </cfRule>
  </conditionalFormatting>
  <conditionalFormatting sqref="E93:E112">
    <cfRule type="expression" priority="217" dxfId="0" stopIfTrue="1">
      <formula>$C92:$C104&gt;6</formula>
    </cfRule>
  </conditionalFormatting>
  <conditionalFormatting sqref="E93:E112">
    <cfRule type="expression" priority="219" dxfId="0" stopIfTrue="1">
      <formula>$C92:$C106&gt;6</formula>
    </cfRule>
  </conditionalFormatting>
  <conditionalFormatting sqref="E93:E112">
    <cfRule type="expression" priority="221" dxfId="0" stopIfTrue="1">
      <formula>$C92:$C171&gt;6</formula>
    </cfRule>
  </conditionalFormatting>
  <conditionalFormatting sqref="J59:J61">
    <cfRule type="cellIs" priority="13" dxfId="17" operator="equal" stopIfTrue="1">
      <formula>"."</formula>
    </cfRule>
  </conditionalFormatting>
  <conditionalFormatting sqref="J62:J63">
    <cfRule type="cellIs" priority="12" dxfId="17" operator="equal" stopIfTrue="1">
      <formula>"."</formula>
    </cfRule>
  </conditionalFormatting>
  <conditionalFormatting sqref="B103:B112 F103:F112">
    <cfRule type="expression" priority="11" dxfId="0" stopIfTrue="1">
      <formula>$C103:$C176&gt;6</formula>
    </cfRule>
  </conditionalFormatting>
  <conditionalFormatting sqref="B103:B112 F103:F112">
    <cfRule type="expression" priority="10" dxfId="0" stopIfTrue="1">
      <formula>$C103:$C116&gt;6</formula>
    </cfRule>
  </conditionalFormatting>
  <conditionalFormatting sqref="B103:B112 F103:F112">
    <cfRule type="expression" priority="9" dxfId="0" stopIfTrue="1">
      <formula>$C103:$C122&gt;6</formula>
    </cfRule>
  </conditionalFormatting>
  <conditionalFormatting sqref="B103:B112 F103:F112">
    <cfRule type="expression" priority="8" dxfId="0" stopIfTrue="1">
      <formula>$C103:$C112&gt;6</formula>
    </cfRule>
  </conditionalFormatting>
  <conditionalFormatting sqref="B103:B112 F103:F112">
    <cfRule type="expression" priority="7" dxfId="0" stopIfTrue="1">
      <formula>$C103:$C194&gt;6</formula>
    </cfRule>
  </conditionalFormatting>
  <conditionalFormatting sqref="F103:F112">
    <cfRule type="expression" priority="6" dxfId="0" stopIfTrue="1">
      <formula>$C103:$C111&gt;6</formula>
    </cfRule>
  </conditionalFormatting>
  <conditionalFormatting sqref="B103:B112">
    <cfRule type="expression" priority="5" dxfId="0" stopIfTrue="1">
      <formula>$C103:$C113&gt;6</formula>
    </cfRule>
  </conditionalFormatting>
  <conditionalFormatting sqref="B103:B112 F103:F112">
    <cfRule type="expression" priority="4" dxfId="0" stopIfTrue="1">
      <formula>$C103:$C191&gt;6</formula>
    </cfRule>
  </conditionalFormatting>
  <conditionalFormatting sqref="B103:B112 F103:F112">
    <cfRule type="expression" priority="3" dxfId="0" stopIfTrue="1">
      <formula>$C103:$C185&gt;6</formula>
    </cfRule>
  </conditionalFormatting>
  <conditionalFormatting sqref="G9:J11 A9:A105">
    <cfRule type="expression" priority="223" dxfId="0" stopIfTrue="1">
      <formula>$C9:$C93&gt;6</formula>
    </cfRule>
  </conditionalFormatting>
  <conditionalFormatting sqref="D92:E112 D9:F91 B9:C112 D9:D113 E9:F112">
    <cfRule type="expression" priority="2" dxfId="0" stopIfTrue="1">
      <formula>$C9:$C32&gt;6</formula>
    </cfRule>
  </conditionalFormatting>
  <conditionalFormatting sqref="D92:E112 D9:F91 B9:C112 D9:D113 E9:F112">
    <cfRule type="expression" priority="1" dxfId="0" stopIfTrue="1">
      <formula>$C9:$C59&gt;6</formula>
    </cfRule>
  </conditionalFormatting>
  <conditionalFormatting sqref="G3:J8 A4:A8">
    <cfRule type="expression" priority="224" dxfId="0" stopIfTrue="1">
      <formula>$C3:$C90&gt;6</formula>
    </cfRule>
  </conditionalFormatting>
  <conditionalFormatting sqref="B3:F8">
    <cfRule type="expression" priority="228" dxfId="0" stopIfTrue="1">
      <formula>$C3:$C29&gt;6</formula>
    </cfRule>
  </conditionalFormatting>
  <conditionalFormatting sqref="B3:F8">
    <cfRule type="expression" priority="237" dxfId="0" stopIfTrue="1">
      <formula>$C3:$C56&gt;6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73" r:id="rId1"/>
  <headerFooter alignWithMargins="0">
    <oddHeader>&amp;L&amp;"Arial,Fett"Rur-Eifel-Volkslauf Cup 2010; Wertung: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2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42" t="s">
        <v>273</v>
      </c>
      <c r="C1" s="43"/>
      <c r="D1" s="52"/>
      <c r="E1" s="52"/>
    </row>
    <row r="2" spans="2:5" ht="12.75">
      <c r="B2" s="42" t="s">
        <v>274</v>
      </c>
      <c r="C2" s="43"/>
      <c r="D2" s="52"/>
      <c r="E2" s="52"/>
    </row>
    <row r="3" spans="2:5" ht="12.75">
      <c r="B3" s="44"/>
      <c r="C3" s="44"/>
      <c r="D3" s="53"/>
      <c r="E3" s="53"/>
    </row>
    <row r="4" spans="2:5" ht="51">
      <c r="B4" s="45" t="s">
        <v>275</v>
      </c>
      <c r="C4" s="44"/>
      <c r="D4" s="53"/>
      <c r="E4" s="53"/>
    </row>
    <row r="5" spans="2:5" ht="12.75">
      <c r="B5" s="44"/>
      <c r="C5" s="44"/>
      <c r="D5" s="53"/>
      <c r="E5" s="53"/>
    </row>
    <row r="6" spans="2:5" ht="12.75">
      <c r="B6" s="42" t="s">
        <v>276</v>
      </c>
      <c r="C6" s="43"/>
      <c r="D6" s="52"/>
      <c r="E6" s="54" t="s">
        <v>277</v>
      </c>
    </row>
    <row r="7" spans="2:5" ht="13.5" thickBot="1">
      <c r="B7" s="44"/>
      <c r="C7" s="44"/>
      <c r="D7" s="53"/>
      <c r="E7" s="53"/>
    </row>
    <row r="8" spans="2:5" ht="38.25">
      <c r="B8" s="46" t="s">
        <v>278</v>
      </c>
      <c r="C8" s="47"/>
      <c r="D8" s="55"/>
      <c r="E8" s="56">
        <v>3</v>
      </c>
    </row>
    <row r="9" spans="2:5" ht="38.25">
      <c r="B9" s="48"/>
      <c r="C9" s="44"/>
      <c r="D9" s="53"/>
      <c r="E9" s="57" t="s">
        <v>279</v>
      </c>
    </row>
    <row r="10" spans="2:5" ht="25.5">
      <c r="B10" s="48"/>
      <c r="C10" s="44"/>
      <c r="D10" s="53"/>
      <c r="E10" s="57" t="s">
        <v>280</v>
      </c>
    </row>
    <row r="11" spans="2:5" ht="26.25" thickBot="1">
      <c r="B11" s="49"/>
      <c r="C11" s="50"/>
      <c r="D11" s="58"/>
      <c r="E11" s="59" t="s">
        <v>281</v>
      </c>
    </row>
    <row r="12" spans="2:5" ht="13.5" thickBot="1">
      <c r="B12" s="44"/>
      <c r="C12" s="44"/>
      <c r="D12" s="53"/>
      <c r="E12" s="53"/>
    </row>
    <row r="13" spans="2:5" ht="51">
      <c r="B13" s="51" t="s">
        <v>282</v>
      </c>
      <c r="C13" s="47"/>
      <c r="D13" s="55"/>
      <c r="E13" s="56">
        <v>347</v>
      </c>
    </row>
    <row r="14" spans="2:5" ht="38.25">
      <c r="B14" s="48"/>
      <c r="C14" s="44"/>
      <c r="D14" s="53"/>
      <c r="E14" s="60" t="s">
        <v>283</v>
      </c>
    </row>
    <row r="15" spans="2:5" ht="38.25">
      <c r="B15" s="48"/>
      <c r="C15" s="44"/>
      <c r="D15" s="53"/>
      <c r="E15" s="57" t="s">
        <v>284</v>
      </c>
    </row>
    <row r="16" spans="2:5" ht="38.25">
      <c r="B16" s="48"/>
      <c r="C16" s="44"/>
      <c r="D16" s="53"/>
      <c r="E16" s="57" t="s">
        <v>285</v>
      </c>
    </row>
    <row r="17" spans="2:5" ht="38.25">
      <c r="B17" s="48"/>
      <c r="C17" s="44"/>
      <c r="D17" s="53"/>
      <c r="E17" s="57" t="s">
        <v>286</v>
      </c>
    </row>
    <row r="18" spans="2:5" ht="25.5">
      <c r="B18" s="48"/>
      <c r="C18" s="44"/>
      <c r="D18" s="53"/>
      <c r="E18" s="57" t="s">
        <v>287</v>
      </c>
    </row>
    <row r="19" spans="2:5" ht="26.25" thickBot="1">
      <c r="B19" s="49"/>
      <c r="C19" s="50"/>
      <c r="D19" s="58"/>
      <c r="E19" s="59" t="s">
        <v>288</v>
      </c>
    </row>
    <row r="20" spans="2:5" ht="12.75">
      <c r="B20" s="44"/>
      <c r="C20" s="44"/>
      <c r="D20" s="53"/>
      <c r="E20" s="53"/>
    </row>
    <row r="21" spans="2:5" ht="12.75">
      <c r="B21" s="44"/>
      <c r="C21" s="44"/>
      <c r="D21" s="53"/>
      <c r="E21" s="53"/>
    </row>
  </sheetData>
  <sheetProtection/>
  <hyperlinks>
    <hyperlink ref="E9" location="'MJ U16 (Schüler A) (2016)'!E90:E104" display="'MJ U16 (Schüler A) (2016)'!E90:E104"/>
    <hyperlink ref="E10" location="'MJ U16 (Schüler A) (2016)'!F100" display="'MJ U16 (Schüler A) (2016)'!F100"/>
    <hyperlink ref="E11" location="'MJ U16 (Schüler A) (2016)'!B100" display="'MJ U16 (Schüler A) (2016)'!B100"/>
    <hyperlink ref="E14" location="'MJ U16 (Schüler A) (2016)'!B90:B106" display="'MJ U16 (Schüler A) (2016)'!B90:B106"/>
    <hyperlink ref="E15" location="'MJ U16 (Schüler A) (2016)'!F90:F106" display="'MJ U16 (Schüler A) (2016)'!F90:F106"/>
    <hyperlink ref="E16" location="'MJ U16 (Schüler A) (2016)'!C100:C105" display="'MJ U16 (Schüler A) (2016)'!C100:C105"/>
    <hyperlink ref="E17" location="'MJ U16 (Schüler A) (2016)'!D90:E104" display="'MJ U16 (Schüler A) (2016)'!D90:E104"/>
    <hyperlink ref="E18" location="'MJ U16 (Schüler A) (2016)'!J29:J36" display="'MJ U16 (Schüler A) (2016)'!J29:J36"/>
    <hyperlink ref="E19" location="'MJ U16 (Schüler A) (2016)'!A9:A97" display="'MJ U16 (Schüler A) (2016)'!A9:A97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2015-06-13T11:43:53Z</cp:lastPrinted>
  <dcterms:created xsi:type="dcterms:W3CDTF">2011-12-15T20:38:08Z</dcterms:created>
  <dcterms:modified xsi:type="dcterms:W3CDTF">2016-11-21T14:43:13Z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