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60 (2016)" sheetId="1" r:id="rId1"/>
  </sheets>
  <definedNames>
    <definedName name="_xlnm._FilterDatabase" localSheetId="0" hidden="1">'W60 (2016)'!$A$2:$AT$2</definedName>
    <definedName name="_xlnm.Print_Titles" localSheetId="0">'W60 (2016)'!$2:$2</definedName>
  </definedNames>
  <calcPr fullCalcOnLoad="1"/>
</workbook>
</file>

<file path=xl/sharedStrings.xml><?xml version="1.0" encoding="utf-8"?>
<sst xmlns="http://schemas.openxmlformats.org/spreadsheetml/2006/main" count="184" uniqueCount="170">
  <si>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</si>
  <si>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</si>
  <si>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</si>
  <si>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</si>
  <si>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</si>
  <si>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</si>
  <si>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</si>
  <si>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</si>
  <si>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</si>
  <si>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</si>
  <si>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</si>
  <si>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</si>
  <si>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</si>
  <si>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</si>
  <si>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</si>
  <si>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</si>
  <si>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</si>
  <si>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</si>
  <si>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</si>
  <si>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</si>
  <si>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</si>
  <si>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</si>
  <si>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</si>
  <si>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</si>
  <si>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</si>
  <si>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</si>
  <si>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</si>
  <si>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</si>
  <si>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</si>
  <si>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</si>
  <si>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</si>
  <si>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</si>
  <si>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</si>
  <si>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</si>
  <si>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</si>
  <si>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</si>
  <si>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DJK Gillrath</t>
  </si>
  <si>
    <t>Souvignier-Creutz</t>
  </si>
  <si>
    <t>Marlene</t>
  </si>
  <si>
    <t>TV Huchem-Stammeln</t>
  </si>
  <si>
    <t>Frauen: 60 bis 64 Jahre alt  (Jg. 1956 bis 1952)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</si>
  <si>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</si>
  <si>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</si>
  <si>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</si>
  <si>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</si>
  <si>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</si>
  <si>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</si>
  <si>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</si>
  <si>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VFR Unterbruch LG</t>
  </si>
  <si>
    <t>Arnoldsweiler TV</t>
  </si>
  <si>
    <t>Wenders</t>
  </si>
  <si>
    <t>Marion</t>
  </si>
  <si>
    <t>Gulpen</t>
  </si>
  <si>
    <t>Kortis-Backus</t>
  </si>
  <si>
    <t>Roelie</t>
  </si>
  <si>
    <t>Achilles-Top</t>
  </si>
  <si>
    <t>Kohlen</t>
  </si>
  <si>
    <t>Helene</t>
  </si>
  <si>
    <t>SV Germania Dürwiss</t>
  </si>
  <si>
    <t>Hodinius</t>
  </si>
  <si>
    <t>Marianna</t>
  </si>
  <si>
    <t>SV Germ. Dürwiss</t>
  </si>
  <si>
    <t>Dinter</t>
  </si>
  <si>
    <t>Irmgard</t>
  </si>
  <si>
    <t>Terstappen</t>
  </si>
  <si>
    <t>Maria</t>
  </si>
  <si>
    <t>NEW Runners</t>
  </si>
  <si>
    <t>Klein</t>
  </si>
  <si>
    <t xml:space="preserve"> Elfi</t>
  </si>
  <si>
    <t>Alemannia Aachen</t>
  </si>
  <si>
    <t>Dittrich</t>
  </si>
  <si>
    <t xml:space="preserve"> Gisela</t>
  </si>
  <si>
    <t>WEBER</t>
  </si>
  <si>
    <t>GILBERTE</t>
  </si>
  <si>
    <t>AKGOZ</t>
  </si>
  <si>
    <t>HATICE</t>
  </si>
  <si>
    <t>OUFTI TEAM</t>
  </si>
  <si>
    <t>CALIFICE</t>
  </si>
  <si>
    <t>HUBERTE</t>
  </si>
  <si>
    <t>L'AVENIR VERVIERS</t>
  </si>
  <si>
    <t>AYCHE</t>
  </si>
  <si>
    <t>KATIN</t>
  </si>
  <si>
    <t>LAUIMARIECHEN KOLN</t>
  </si>
  <si>
    <t>DEPREITERE</t>
  </si>
  <si>
    <t>HILDEGARD</t>
  </si>
  <si>
    <t>Burda</t>
  </si>
  <si>
    <t>Elke</t>
  </si>
  <si>
    <t>Theissen</t>
  </si>
  <si>
    <t>Sportgemeinschaft Sparkasse Aachen</t>
  </si>
  <si>
    <t>Höring</t>
  </si>
  <si>
    <t>Gabriele</t>
  </si>
  <si>
    <t>Basweiler Lauftreff</t>
  </si>
  <si>
    <t>Crijns</t>
  </si>
  <si>
    <t>Marie-anne</t>
  </si>
  <si>
    <t>04-11-1956</t>
  </si>
  <si>
    <t>Heiligers</t>
  </si>
  <si>
    <t>José</t>
  </si>
  <si>
    <t>05-01-1955</t>
  </si>
  <si>
    <t>Hedinius</t>
  </si>
  <si>
    <t>10-01-1955</t>
  </si>
  <si>
    <t>Heerlen</t>
  </si>
  <si>
    <t>STÜHLEN</t>
  </si>
  <si>
    <t xml:space="preserve"> Brigitte</t>
  </si>
  <si>
    <t>64</t>
  </si>
  <si>
    <t>UHR</t>
  </si>
  <si>
    <t xml:space="preserve"> Mathilde</t>
  </si>
  <si>
    <t>SV Germania Dürwiß</t>
  </si>
  <si>
    <t>ALEXANDRE</t>
  </si>
  <si>
    <t>Francoise</t>
  </si>
  <si>
    <t>61</t>
  </si>
  <si>
    <t>MYSTERE</t>
  </si>
  <si>
    <t>BAWIN</t>
  </si>
  <si>
    <t>Brigitte</t>
  </si>
  <si>
    <t>63</t>
  </si>
  <si>
    <t>JAMES</t>
  </si>
  <si>
    <t>FEUILLAT</t>
  </si>
  <si>
    <t>Genevieve</t>
  </si>
  <si>
    <t>SCHELDEWAERT</t>
  </si>
  <si>
    <t>Gilberte</t>
  </si>
  <si>
    <t>60</t>
  </si>
  <si>
    <t>RUN EVERGEM</t>
  </si>
  <si>
    <t>SPRINGER</t>
  </si>
  <si>
    <t xml:space="preserve"> Doris</t>
  </si>
  <si>
    <t>Brander Laufschnecken</t>
  </si>
  <si>
    <t>CANTON</t>
  </si>
  <si>
    <t xml:space="preserve"> Astrid</t>
  </si>
  <si>
    <t>Medaix</t>
  </si>
  <si>
    <t>Krökel</t>
  </si>
  <si>
    <t>Bernadette</t>
  </si>
  <si>
    <t>SV Germania Eicherscheid</t>
  </si>
  <si>
    <t>de Vos</t>
  </si>
  <si>
    <t>Marijke</t>
  </si>
  <si>
    <t>Hellenbrand</t>
  </si>
  <si>
    <t>Lilo</t>
  </si>
  <si>
    <t>Rovers</t>
  </si>
  <si>
    <t>Els</t>
  </si>
  <si>
    <t>Caesar</t>
  </si>
  <si>
    <t>Bonn</t>
  </si>
  <si>
    <t>Jutta</t>
  </si>
  <si>
    <t>Team coolart!</t>
  </si>
  <si>
    <t>VANDEVOORDE</t>
  </si>
  <si>
    <t>MARIE-PAULE</t>
  </si>
  <si>
    <t>1952</t>
  </si>
  <si>
    <t/>
  </si>
  <si>
    <t>Fähnrich</t>
  </si>
  <si>
    <t xml:space="preserve"> Monika</t>
  </si>
  <si>
    <t>LG Ameln/Linnich</t>
  </si>
  <si>
    <t>Hajek</t>
  </si>
  <si>
    <t xml:space="preserve"> Verena</t>
  </si>
  <si>
    <t>Nießen</t>
  </si>
  <si>
    <t xml:space="preserve"> Renate</t>
  </si>
  <si>
    <t>Pozorski</t>
  </si>
  <si>
    <t xml:space="preserve"> Inge</t>
  </si>
  <si>
    <t>ohne Verein</t>
  </si>
  <si>
    <t>Kauertz</t>
  </si>
  <si>
    <t xml:space="preserve"> Beate</t>
  </si>
  <si>
    <t>Laufmonster</t>
  </si>
  <si>
    <t>Rothermel</t>
  </si>
  <si>
    <t xml:space="preserve"> Kathi</t>
  </si>
  <si>
    <t>LAZ Mönchengladbach</t>
  </si>
  <si>
    <t>Scholten</t>
  </si>
  <si>
    <t>Rudie</t>
  </si>
  <si>
    <t>AVON</t>
  </si>
  <si>
    <t>Ethen</t>
  </si>
  <si>
    <t>1954</t>
  </si>
  <si>
    <t>Nationalpark Eifel</t>
  </si>
  <si>
    <t>Wegener</t>
  </si>
  <si>
    <t xml:space="preserve"> Margreit</t>
  </si>
  <si>
    <t>1956</t>
  </si>
  <si>
    <t>Bergheim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</si>
</sst>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Segoe UI"/>
      <family val="2"/>
    </font>
    <font>
      <sz val="11"/>
      <color indexed="8"/>
      <name val="Calibri Light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7"/>
      <color rgb="FF000000"/>
      <name val="Segoe UI"/>
      <family val="2"/>
    </font>
    <font>
      <sz val="11"/>
      <color rgb="FF0000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3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left" vertical="top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54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8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 wrapText="1"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52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6/_4_109.HTM" TargetMode="External" /><Relationship Id="rId2" Type="http://schemas.openxmlformats.org/officeDocument/2006/relationships/hyperlink" Target="http://www.tv-huchem-stammeln.de/cms/html/la/ergebnisse/2016/_6_115.HTM" TargetMode="External" /><Relationship Id="rId3" Type="http://schemas.openxmlformats.org/officeDocument/2006/relationships/hyperlink" Target="http://www.tv-huchem-stammeln.de/cms/html/la/ergebnisse/2016/_6_165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52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3" sqref="A3:IV4"/>
    </sheetView>
  </sheetViews>
  <sheetFormatPr defaultColWidth="11.421875" defaultRowHeight="12.75"/>
  <cols>
    <col min="1" max="1" width="4.28125" style="15" customWidth="1"/>
    <col min="2" max="2" width="4.7109375" style="3" customWidth="1"/>
    <col min="3" max="3" width="6.7109375" style="3" customWidth="1"/>
    <col min="4" max="5" width="4.7109375" style="3" customWidth="1"/>
    <col min="6" max="6" width="4.7109375" style="14" customWidth="1"/>
    <col min="7" max="8" width="12.140625" style="3" customWidth="1"/>
    <col min="9" max="9" width="5.8515625" style="23" customWidth="1"/>
    <col min="10" max="10" width="20.7109375" style="3" customWidth="1"/>
    <col min="11" max="35" width="2.7109375" style="3" customWidth="1"/>
    <col min="36" max="43" width="3.00390625" style="3" bestFit="1" customWidth="1"/>
    <col min="44" max="44" width="0.5625" style="3" customWidth="1"/>
    <col min="45" max="47" width="3.00390625" style="3" bestFit="1" customWidth="1"/>
    <col min="48" max="48" width="3.7109375" style="3" customWidth="1"/>
    <col min="49" max="16384" width="11.421875" style="3" customWidth="1"/>
  </cols>
  <sheetData>
    <row r="1" spans="1:47" s="21" customFormat="1" ht="15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8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12" t="s">
        <v>41</v>
      </c>
      <c r="L2" s="12" t="s">
        <v>16</v>
      </c>
      <c r="M2" s="12" t="s">
        <v>17</v>
      </c>
      <c r="N2" s="12" t="s">
        <v>15</v>
      </c>
      <c r="O2" s="12" t="s">
        <v>19</v>
      </c>
      <c r="P2" s="12" t="s">
        <v>20</v>
      </c>
      <c r="Q2" s="12" t="s">
        <v>18</v>
      </c>
      <c r="R2" s="4" t="s">
        <v>12</v>
      </c>
      <c r="S2" s="12" t="s">
        <v>42</v>
      </c>
      <c r="T2" s="12" t="s">
        <v>22</v>
      </c>
      <c r="U2" s="12" t="s">
        <v>10</v>
      </c>
      <c r="V2" s="12" t="s">
        <v>11</v>
      </c>
      <c r="W2" s="12" t="s">
        <v>21</v>
      </c>
      <c r="X2" s="12" t="s">
        <v>34</v>
      </c>
      <c r="Y2" s="12" t="s">
        <v>23</v>
      </c>
      <c r="Z2" s="12" t="s">
        <v>13</v>
      </c>
      <c r="AA2" s="12" t="s">
        <v>43</v>
      </c>
      <c r="AB2" s="12" t="s">
        <v>35</v>
      </c>
      <c r="AC2" s="12" t="s">
        <v>44</v>
      </c>
      <c r="AD2" s="12" t="s">
        <v>14</v>
      </c>
      <c r="AE2" s="12" t="s">
        <v>45</v>
      </c>
      <c r="AF2" s="12" t="s">
        <v>46</v>
      </c>
      <c r="AG2" s="12" t="s">
        <v>24</v>
      </c>
      <c r="AH2" s="12" t="s">
        <v>47</v>
      </c>
      <c r="AI2" s="12" t="s">
        <v>42</v>
      </c>
      <c r="AJ2" s="12" t="s">
        <v>25</v>
      </c>
      <c r="AK2" s="12" t="s">
        <v>39</v>
      </c>
      <c r="AL2" s="12" t="s">
        <v>29</v>
      </c>
      <c r="AM2" s="12" t="s">
        <v>26</v>
      </c>
      <c r="AN2" s="12" t="s">
        <v>48</v>
      </c>
      <c r="AO2" s="12" t="s">
        <v>27</v>
      </c>
      <c r="AP2" s="12" t="s">
        <v>28</v>
      </c>
      <c r="AQ2" s="12" t="s">
        <v>33</v>
      </c>
      <c r="AR2" s="12" t="s">
        <v>49</v>
      </c>
      <c r="AS2" s="12" t="s">
        <v>36</v>
      </c>
      <c r="AT2" s="12" t="s">
        <v>30</v>
      </c>
      <c r="AU2" s="12" t="s">
        <v>31</v>
      </c>
      <c r="AV2" s="1" t="s">
        <v>32</v>
      </c>
    </row>
    <row r="3" spans="1:48" s="1" customFormat="1" ht="13.5" customHeight="1">
      <c r="A3" s="13">
        <v>1</v>
      </c>
      <c r="B3" s="2">
        <f>SUM(K3:AV3)</f>
        <v>1198</v>
      </c>
      <c r="C3" s="19">
        <f>COUNT(K3:AV3)</f>
        <v>24</v>
      </c>
      <c r="D3" s="19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19">
        <f>IF(COUNT(K3:AV3)&lt;22,IF(COUNT(K3:AV3)&gt;14,(COUNT(K3:AV3)-15),0)*20,120)</f>
        <v>120</v>
      </c>
      <c r="F3" s="22">
        <f>D3+E3</f>
        <v>870</v>
      </c>
      <c r="G3" s="42" t="s">
        <v>56</v>
      </c>
      <c r="H3" s="42" t="s">
        <v>57</v>
      </c>
      <c r="I3" s="27">
        <v>1955</v>
      </c>
      <c r="J3" s="27" t="s">
        <v>58</v>
      </c>
      <c r="K3" s="18">
        <v>50</v>
      </c>
      <c r="L3" s="18"/>
      <c r="M3" s="18">
        <v>50</v>
      </c>
      <c r="N3" s="18">
        <v>50</v>
      </c>
      <c r="O3" s="18">
        <v>50</v>
      </c>
      <c r="P3" s="18"/>
      <c r="Q3" s="18">
        <v>50</v>
      </c>
      <c r="R3" s="3"/>
      <c r="S3" s="3"/>
      <c r="T3" s="3"/>
      <c r="U3" s="3">
        <v>50</v>
      </c>
      <c r="V3" s="3"/>
      <c r="W3" s="3"/>
      <c r="X3" s="3">
        <v>50</v>
      </c>
      <c r="Y3" s="3">
        <v>50</v>
      </c>
      <c r="Z3" s="3"/>
      <c r="AA3" s="3">
        <v>50</v>
      </c>
      <c r="AB3" s="25"/>
      <c r="AC3" s="18">
        <v>50</v>
      </c>
      <c r="AD3" s="3">
        <v>50</v>
      </c>
      <c r="AE3" s="3">
        <v>50</v>
      </c>
      <c r="AF3" s="3">
        <v>50</v>
      </c>
      <c r="AG3" s="3">
        <v>50</v>
      </c>
      <c r="AH3" s="3">
        <v>50</v>
      </c>
      <c r="AI3" s="3"/>
      <c r="AJ3" s="3">
        <v>48</v>
      </c>
      <c r="AK3" s="18"/>
      <c r="AL3" s="3"/>
      <c r="AM3" s="3">
        <v>50</v>
      </c>
      <c r="AN3" s="18">
        <v>50</v>
      </c>
      <c r="AO3" s="18">
        <v>50</v>
      </c>
      <c r="AP3" s="3">
        <v>50</v>
      </c>
      <c r="AQ3" s="3"/>
      <c r="AR3" s="3"/>
      <c r="AS3" s="18">
        <v>50</v>
      </c>
      <c r="AT3" s="18">
        <v>50</v>
      </c>
      <c r="AU3" s="49">
        <v>50</v>
      </c>
      <c r="AV3" s="19">
        <v>50</v>
      </c>
    </row>
    <row r="4" spans="1:48" s="1" customFormat="1" ht="13.5" customHeight="1">
      <c r="A4" s="13">
        <v>2</v>
      </c>
      <c r="B4" s="2">
        <f>SUM(K4:AV4)</f>
        <v>973</v>
      </c>
      <c r="C4" s="19">
        <f>COUNT(K4:AV4)</f>
        <v>20</v>
      </c>
      <c r="D4" s="19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736</v>
      </c>
      <c r="E4" s="19">
        <f>IF(COUNT(K4:AV4)&lt;22,IF(COUNT(K4:AV4)&gt;14,(COUNT(K4:AV4)-15),0)*20,120)</f>
        <v>100</v>
      </c>
      <c r="F4" s="22">
        <f>D4+E4</f>
        <v>836</v>
      </c>
      <c r="G4" s="42" t="s">
        <v>37</v>
      </c>
      <c r="H4" s="42" t="s">
        <v>38</v>
      </c>
      <c r="I4" s="27">
        <v>1954</v>
      </c>
      <c r="J4" s="28" t="s">
        <v>61</v>
      </c>
      <c r="K4" s="18">
        <v>48</v>
      </c>
      <c r="L4" s="18">
        <v>50</v>
      </c>
      <c r="M4" s="18">
        <v>49</v>
      </c>
      <c r="N4" s="3"/>
      <c r="O4" s="18">
        <v>48</v>
      </c>
      <c r="P4" s="18">
        <v>49</v>
      </c>
      <c r="Q4" s="18"/>
      <c r="R4" s="18">
        <v>50</v>
      </c>
      <c r="S4" s="3">
        <v>46</v>
      </c>
      <c r="T4" s="3"/>
      <c r="U4" s="3"/>
      <c r="V4" s="3"/>
      <c r="W4" s="18">
        <v>48</v>
      </c>
      <c r="X4" s="3"/>
      <c r="Y4" s="3"/>
      <c r="Z4" s="3"/>
      <c r="AA4" s="3"/>
      <c r="AB4" s="25"/>
      <c r="AC4" s="25"/>
      <c r="AD4" s="25">
        <v>49</v>
      </c>
      <c r="AE4" s="3"/>
      <c r="AF4" s="3"/>
      <c r="AG4" s="3">
        <v>48</v>
      </c>
      <c r="AH4" s="3">
        <v>49</v>
      </c>
      <c r="AI4" s="18">
        <v>49</v>
      </c>
      <c r="AJ4" s="3"/>
      <c r="AK4" s="3">
        <v>50</v>
      </c>
      <c r="AL4" s="3"/>
      <c r="AM4" s="18">
        <v>49</v>
      </c>
      <c r="AN4" s="18">
        <v>49</v>
      </c>
      <c r="AO4" s="3"/>
      <c r="AP4" s="3"/>
      <c r="AQ4" s="18">
        <v>50</v>
      </c>
      <c r="AR4" s="3"/>
      <c r="AS4" s="18">
        <v>49</v>
      </c>
      <c r="AT4" s="18">
        <v>47</v>
      </c>
      <c r="AU4" s="49">
        <v>48</v>
      </c>
      <c r="AV4" s="19">
        <v>48</v>
      </c>
    </row>
    <row r="5" spans="1:48" s="1" customFormat="1" ht="13.5" customHeight="1">
      <c r="A5" s="13"/>
      <c r="B5" s="2"/>
      <c r="C5" s="19"/>
      <c r="D5" s="19"/>
      <c r="E5" s="19"/>
      <c r="F5" s="22"/>
      <c r="G5" s="42"/>
      <c r="H5" s="42"/>
      <c r="I5" s="27"/>
      <c r="J5" s="28"/>
      <c r="K5" s="18"/>
      <c r="L5" s="18"/>
      <c r="M5" s="18"/>
      <c r="N5" s="3"/>
      <c r="O5" s="18"/>
      <c r="P5" s="18"/>
      <c r="Q5" s="18"/>
      <c r="R5" s="18"/>
      <c r="S5" s="3"/>
      <c r="T5" s="3"/>
      <c r="U5" s="3"/>
      <c r="V5" s="3"/>
      <c r="W5" s="18"/>
      <c r="X5" s="3"/>
      <c r="Y5" s="3"/>
      <c r="Z5" s="3"/>
      <c r="AA5" s="3"/>
      <c r="AB5" s="25"/>
      <c r="AC5" s="25"/>
      <c r="AD5" s="25"/>
      <c r="AE5" s="3"/>
      <c r="AF5" s="3"/>
      <c r="AG5" s="3"/>
      <c r="AH5" s="3"/>
      <c r="AI5" s="18"/>
      <c r="AJ5" s="3"/>
      <c r="AK5" s="3"/>
      <c r="AL5" s="3"/>
      <c r="AM5" s="18"/>
      <c r="AN5" s="18"/>
      <c r="AO5" s="3"/>
      <c r="AP5" s="3"/>
      <c r="AQ5" s="18"/>
      <c r="AR5" s="3"/>
      <c r="AS5" s="18"/>
      <c r="AT5" s="18"/>
      <c r="AU5" s="49"/>
      <c r="AV5" s="19"/>
    </row>
    <row r="6" spans="1:48" s="1" customFormat="1" ht="13.5" customHeight="1">
      <c r="A6" s="13"/>
      <c r="B6" s="2"/>
      <c r="C6" s="19"/>
      <c r="D6" s="19"/>
      <c r="E6" s="19"/>
      <c r="F6" s="22"/>
      <c r="G6" s="42"/>
      <c r="H6" s="42"/>
      <c r="I6" s="27"/>
      <c r="J6" s="28"/>
      <c r="K6" s="18"/>
      <c r="L6" s="18"/>
      <c r="M6" s="18"/>
      <c r="N6" s="3"/>
      <c r="O6" s="18"/>
      <c r="P6" s="18"/>
      <c r="Q6" s="18"/>
      <c r="R6" s="18"/>
      <c r="S6" s="3"/>
      <c r="T6" s="3"/>
      <c r="U6" s="3"/>
      <c r="V6" s="3"/>
      <c r="W6" s="18"/>
      <c r="X6" s="3"/>
      <c r="Y6" s="3"/>
      <c r="Z6" s="3"/>
      <c r="AA6" s="3"/>
      <c r="AB6" s="25"/>
      <c r="AC6" s="25"/>
      <c r="AD6" s="25"/>
      <c r="AE6" s="3"/>
      <c r="AF6" s="3"/>
      <c r="AG6" s="3"/>
      <c r="AH6" s="3"/>
      <c r="AI6" s="18"/>
      <c r="AJ6" s="3"/>
      <c r="AK6" s="3"/>
      <c r="AL6" s="3"/>
      <c r="AM6" s="18"/>
      <c r="AN6" s="18"/>
      <c r="AO6" s="3"/>
      <c r="AP6" s="3"/>
      <c r="AQ6" s="18"/>
      <c r="AR6" s="3"/>
      <c r="AS6" s="18"/>
      <c r="AT6" s="18"/>
      <c r="AU6" s="49"/>
      <c r="AV6" s="19"/>
    </row>
    <row r="7" spans="1:48" s="1" customFormat="1" ht="13.5" customHeight="1">
      <c r="A7" s="13"/>
      <c r="B7" s="2"/>
      <c r="C7" s="19"/>
      <c r="D7" s="19"/>
      <c r="E7" s="19"/>
      <c r="F7" s="22"/>
      <c r="G7" s="42"/>
      <c r="H7" s="42"/>
      <c r="I7" s="27"/>
      <c r="J7" s="28"/>
      <c r="K7" s="18"/>
      <c r="L7" s="18"/>
      <c r="M7" s="18"/>
      <c r="N7" s="3"/>
      <c r="O7" s="18"/>
      <c r="P7" s="18"/>
      <c r="Q7" s="18"/>
      <c r="R7" s="18"/>
      <c r="S7" s="3"/>
      <c r="T7" s="3"/>
      <c r="U7" s="3"/>
      <c r="V7" s="3"/>
      <c r="W7" s="18"/>
      <c r="X7" s="3"/>
      <c r="Y7" s="3"/>
      <c r="Z7" s="3"/>
      <c r="AA7" s="3"/>
      <c r="AB7" s="25"/>
      <c r="AC7" s="25"/>
      <c r="AD7" s="25"/>
      <c r="AE7" s="3"/>
      <c r="AF7" s="3"/>
      <c r="AG7" s="3"/>
      <c r="AH7" s="3"/>
      <c r="AI7" s="18"/>
      <c r="AJ7" s="3"/>
      <c r="AK7" s="3"/>
      <c r="AL7" s="3"/>
      <c r="AM7" s="18"/>
      <c r="AN7" s="18"/>
      <c r="AO7" s="3"/>
      <c r="AP7" s="3"/>
      <c r="AQ7" s="18"/>
      <c r="AR7" s="3"/>
      <c r="AS7" s="18"/>
      <c r="AT7" s="18"/>
      <c r="AU7" s="49"/>
      <c r="AV7" s="19"/>
    </row>
    <row r="8" spans="1:48" s="1" customFormat="1" ht="13.5" customHeight="1">
      <c r="A8" s="13"/>
      <c r="B8" s="2">
        <f>SUM(K8:AV8)</f>
        <v>346</v>
      </c>
      <c r="C8" s="19">
        <f>COUNT(K8:AV8)</f>
        <v>7</v>
      </c>
      <c r="D8" s="19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346</v>
      </c>
      <c r="E8" s="19">
        <f>IF(COUNT(K8:AV8)&lt;22,IF(COUNT(K8:AV8)&gt;14,(COUNT(K8:AV8)-15),0)*20,120)</f>
        <v>0</v>
      </c>
      <c r="F8" s="22">
        <f>D8+E8</f>
        <v>346</v>
      </c>
      <c r="G8" s="36" t="s">
        <v>104</v>
      </c>
      <c r="H8" s="37" t="s">
        <v>105</v>
      </c>
      <c r="I8" s="36">
        <v>1953</v>
      </c>
      <c r="J8" s="36" t="s">
        <v>106</v>
      </c>
      <c r="K8" s="17"/>
      <c r="L8" s="18"/>
      <c r="M8" s="18"/>
      <c r="N8" s="3"/>
      <c r="O8" s="18"/>
      <c r="P8" s="18"/>
      <c r="Q8" s="18"/>
      <c r="R8" s="3"/>
      <c r="S8" s="3"/>
      <c r="T8" s="3">
        <v>50</v>
      </c>
      <c r="U8" s="3"/>
      <c r="V8" s="3"/>
      <c r="W8" s="3"/>
      <c r="X8" s="3"/>
      <c r="Y8" s="3"/>
      <c r="Z8" s="3"/>
      <c r="AA8" s="3"/>
      <c r="AB8" s="25"/>
      <c r="AC8" s="25"/>
      <c r="AD8" s="25">
        <v>50</v>
      </c>
      <c r="AE8" s="3"/>
      <c r="AF8" s="3">
        <v>49</v>
      </c>
      <c r="AG8" s="3">
        <v>49</v>
      </c>
      <c r="AH8" s="3"/>
      <c r="AI8" s="3"/>
      <c r="AJ8" s="3"/>
      <c r="AK8" s="18"/>
      <c r="AL8" s="3"/>
      <c r="AM8" s="18">
        <v>50</v>
      </c>
      <c r="AN8" s="3"/>
      <c r="AO8" s="3"/>
      <c r="AP8" s="3"/>
      <c r="AQ8" s="3"/>
      <c r="AR8" s="3"/>
      <c r="AS8" s="18"/>
      <c r="AT8" s="18"/>
      <c r="AU8" s="49">
        <v>49</v>
      </c>
      <c r="AV8" s="19">
        <v>49</v>
      </c>
    </row>
    <row r="9" spans="1:48" s="1" customFormat="1" ht="13.5" customHeight="1">
      <c r="A9" s="13"/>
      <c r="B9" s="2">
        <f>SUM(K9:AV9)</f>
        <v>150</v>
      </c>
      <c r="C9" s="19">
        <f>COUNT(K9:AV9)</f>
        <v>3</v>
      </c>
      <c r="D9" s="19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150</v>
      </c>
      <c r="E9" s="19">
        <f>IF(COUNT(K9:AV9)&lt;22,IF(COUNT(K9:AV9)&gt;14,(COUNT(K9:AV9)-15),0)*20,120)</f>
        <v>0</v>
      </c>
      <c r="F9" s="22">
        <f>D9+E9</f>
        <v>150</v>
      </c>
      <c r="G9" s="27" t="s">
        <v>132</v>
      </c>
      <c r="H9" s="27" t="s">
        <v>133</v>
      </c>
      <c r="I9" s="27">
        <v>1956</v>
      </c>
      <c r="J9" s="27" t="s">
        <v>36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8">
        <v>50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>
        <v>50</v>
      </c>
      <c r="AK9" s="3"/>
      <c r="AL9" s="3"/>
      <c r="AM9" s="3"/>
      <c r="AN9" s="3">
        <v>50</v>
      </c>
      <c r="AO9" s="3"/>
      <c r="AP9" s="3"/>
      <c r="AQ9" s="3"/>
      <c r="AR9" s="3"/>
      <c r="AS9" s="3"/>
      <c r="AT9" s="3"/>
      <c r="AU9" s="3"/>
      <c r="AV9" s="3"/>
    </row>
    <row r="10" spans="1:48" s="1" customFormat="1" ht="13.5" customHeight="1">
      <c r="A10" s="13"/>
      <c r="B10" s="2">
        <f>SUM(K10:AV10)</f>
        <v>149</v>
      </c>
      <c r="C10" s="19">
        <f>COUNT(K10:AV10)</f>
        <v>3</v>
      </c>
      <c r="D10" s="19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149</v>
      </c>
      <c r="E10" s="19">
        <f>IF(COUNT(K10:AV10)&lt;22,IF(COUNT(K10:AV10)&gt;14,(COUNT(K10:AV10)-15),0)*20,120)</f>
        <v>0</v>
      </c>
      <c r="F10" s="22">
        <f>D10+E10</f>
        <v>149</v>
      </c>
      <c r="G10" s="29" t="s">
        <v>144</v>
      </c>
      <c r="H10" s="24" t="s">
        <v>145</v>
      </c>
      <c r="I10" s="45">
        <v>1956</v>
      </c>
      <c r="J10" s="29" t="s">
        <v>146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>
        <v>49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>
        <v>50</v>
      </c>
      <c r="AV10" s="3">
        <v>50</v>
      </c>
    </row>
    <row r="11" spans="1:48" s="1" customFormat="1" ht="13.5" customHeight="1">
      <c r="A11" s="13"/>
      <c r="B11" s="2">
        <f>SUM(K11:AV11)</f>
        <v>146</v>
      </c>
      <c r="C11" s="19">
        <f>COUNT(K11:AV11)</f>
        <v>3</v>
      </c>
      <c r="D11" s="19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146</v>
      </c>
      <c r="E11" s="19">
        <f>IF(COUNT(K11:AV11)&lt;22,IF(COUNT(K11:AV11)&gt;14,(COUNT(K11:AV11)-15),0)*20,120)</f>
        <v>0</v>
      </c>
      <c r="F11" s="22">
        <f>D11+E11</f>
        <v>146</v>
      </c>
      <c r="G11" s="33" t="s">
        <v>83</v>
      </c>
      <c r="H11" s="33" t="s">
        <v>84</v>
      </c>
      <c r="I11" s="24"/>
      <c r="J11" s="33" t="s">
        <v>79</v>
      </c>
      <c r="K11" s="17"/>
      <c r="L11" s="18"/>
      <c r="M11" s="18"/>
      <c r="N11" s="3"/>
      <c r="O11" s="3">
        <v>48</v>
      </c>
      <c r="P11" s="18"/>
      <c r="Q11" s="18"/>
      <c r="R11" s="3"/>
      <c r="S11" s="3">
        <v>50</v>
      </c>
      <c r="T11" s="3"/>
      <c r="U11" s="3"/>
      <c r="V11" s="3"/>
      <c r="W11" s="3"/>
      <c r="X11" s="3"/>
      <c r="Y11" s="3"/>
      <c r="Z11" s="3"/>
      <c r="AA11" s="3"/>
      <c r="AB11" s="25"/>
      <c r="AC11" s="25"/>
      <c r="AD11" s="18"/>
      <c r="AE11" s="3"/>
      <c r="AF11" s="3"/>
      <c r="AG11" s="3"/>
      <c r="AH11" s="3"/>
      <c r="AI11" s="3">
        <v>48</v>
      </c>
      <c r="AJ11" s="3"/>
      <c r="AK11" s="18"/>
      <c r="AL11" s="3"/>
      <c r="AM11" s="3"/>
      <c r="AN11" s="3"/>
      <c r="AO11" s="3"/>
      <c r="AP11" s="3"/>
      <c r="AQ11" s="3"/>
      <c r="AR11" s="3"/>
      <c r="AS11" s="18"/>
      <c r="AT11" s="18"/>
      <c r="AU11" s="5"/>
      <c r="AV11" s="2"/>
    </row>
    <row r="12" spans="1:48" s="1" customFormat="1" ht="13.5" customHeight="1">
      <c r="A12" s="13"/>
      <c r="B12" s="2">
        <f>SUM(K12:AV12)</f>
        <v>146</v>
      </c>
      <c r="C12" s="19">
        <f>COUNT(K12:AV12)</f>
        <v>3</v>
      </c>
      <c r="D12" s="19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146</v>
      </c>
      <c r="E12" s="19">
        <f>IF(COUNT(K12:AV12)&lt;22,IF(COUNT(K12:AV12)&gt;14,(COUNT(K12:AV12)-15),0)*20,120)</f>
        <v>0</v>
      </c>
      <c r="F12" s="22">
        <f>D12+E12</f>
        <v>146</v>
      </c>
      <c r="G12" s="29" t="s">
        <v>67</v>
      </c>
      <c r="H12" s="24" t="s">
        <v>68</v>
      </c>
      <c r="I12" s="29">
        <v>1955</v>
      </c>
      <c r="J12" s="29" t="s">
        <v>69</v>
      </c>
      <c r="K12" s="17"/>
      <c r="L12" s="18"/>
      <c r="M12" s="18"/>
      <c r="N12" s="3">
        <v>50</v>
      </c>
      <c r="O12" s="18">
        <v>47</v>
      </c>
      <c r="P12" s="18"/>
      <c r="Q12" s="18"/>
      <c r="R12" s="3"/>
      <c r="S12" s="3"/>
      <c r="T12" s="3"/>
      <c r="U12" s="3"/>
      <c r="V12" s="3"/>
      <c r="W12" s="3"/>
      <c r="X12" s="3"/>
      <c r="Y12" s="3"/>
      <c r="Z12" s="3"/>
      <c r="AA12" s="3">
        <v>49</v>
      </c>
      <c r="AB12" s="25"/>
      <c r="AC12" s="25"/>
      <c r="AD12" s="18"/>
      <c r="AE12" s="3"/>
      <c r="AF12" s="3"/>
      <c r="AG12" s="3"/>
      <c r="AH12" s="3"/>
      <c r="AI12" s="3"/>
      <c r="AJ12" s="3"/>
      <c r="AK12" s="18"/>
      <c r="AL12" s="3"/>
      <c r="AM12" s="3"/>
      <c r="AN12" s="3"/>
      <c r="AO12" s="3"/>
      <c r="AP12" s="3"/>
      <c r="AQ12" s="3"/>
      <c r="AR12" s="3"/>
      <c r="AS12" s="18"/>
      <c r="AT12" s="18"/>
      <c r="AU12" s="5"/>
      <c r="AV12" s="2"/>
    </row>
    <row r="13" spans="1:48" s="1" customFormat="1" ht="13.5" customHeight="1">
      <c r="A13" s="13"/>
      <c r="B13" s="2">
        <f>SUM(K13:AV13)</f>
        <v>143</v>
      </c>
      <c r="C13" s="19">
        <f>COUNT(K13:AV13)</f>
        <v>3</v>
      </c>
      <c r="D13" s="19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143</v>
      </c>
      <c r="E13" s="19">
        <f>IF(COUNT(K13:AV13)&lt;22,IF(COUNT(K13:AV13)&gt;14,(COUNT(K13:AV13)-15),0)*20,120)</f>
        <v>0</v>
      </c>
      <c r="F13" s="22">
        <f>D13+E13</f>
        <v>143</v>
      </c>
      <c r="G13" s="29" t="s">
        <v>149</v>
      </c>
      <c r="H13" s="24" t="s">
        <v>150</v>
      </c>
      <c r="I13" s="45">
        <v>1953</v>
      </c>
      <c r="J13" s="2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v>46</v>
      </c>
      <c r="AK13" s="3"/>
      <c r="AL13" s="3"/>
      <c r="AM13" s="3"/>
      <c r="AN13" s="3"/>
      <c r="AO13" s="18">
        <v>49</v>
      </c>
      <c r="AP13" s="3">
        <v>48</v>
      </c>
      <c r="AQ13" s="3"/>
      <c r="AR13" s="3"/>
      <c r="AS13" s="3"/>
      <c r="AT13" s="3"/>
      <c r="AU13" s="3"/>
      <c r="AV13" s="3"/>
    </row>
    <row r="14" spans="1:48" s="1" customFormat="1" ht="13.5" customHeight="1">
      <c r="A14" s="13"/>
      <c r="B14" s="2">
        <f>SUM(K14:AV14)</f>
        <v>138</v>
      </c>
      <c r="C14" s="19">
        <f>COUNT(K14:AV14)</f>
        <v>3</v>
      </c>
      <c r="D14" s="19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138</v>
      </c>
      <c r="E14" s="19">
        <f>IF(COUNT(K14:AV14)&lt;22,IF(COUNT(K14:AV14)&gt;14,(COUNT(K14:AV14)-15),0)*20,120)</f>
        <v>0</v>
      </c>
      <c r="F14" s="22">
        <f>D14+E14</f>
        <v>138</v>
      </c>
      <c r="G14" s="30" t="s">
        <v>77</v>
      </c>
      <c r="H14" s="30" t="s">
        <v>78</v>
      </c>
      <c r="I14" s="31">
        <v>19360</v>
      </c>
      <c r="J14" s="32" t="s">
        <v>79</v>
      </c>
      <c r="K14" s="17"/>
      <c r="L14" s="18"/>
      <c r="M14" s="18"/>
      <c r="N14" s="3"/>
      <c r="O14" s="18">
        <v>46</v>
      </c>
      <c r="P14" s="18"/>
      <c r="Q14" s="18"/>
      <c r="R14" s="3"/>
      <c r="S14" s="3">
        <v>45</v>
      </c>
      <c r="T14" s="3"/>
      <c r="U14" s="3"/>
      <c r="V14" s="3"/>
      <c r="W14" s="3"/>
      <c r="X14" s="3"/>
      <c r="Y14" s="3"/>
      <c r="Z14" s="3"/>
      <c r="AA14" s="3"/>
      <c r="AB14" s="25"/>
      <c r="AC14" s="25"/>
      <c r="AD14" s="18"/>
      <c r="AE14" s="3"/>
      <c r="AF14" s="3"/>
      <c r="AG14" s="3"/>
      <c r="AH14" s="3"/>
      <c r="AI14" s="3">
        <v>47</v>
      </c>
      <c r="AJ14" s="3"/>
      <c r="AK14" s="18"/>
      <c r="AL14" s="3"/>
      <c r="AM14" s="3"/>
      <c r="AN14" s="3"/>
      <c r="AO14" s="3"/>
      <c r="AP14" s="3"/>
      <c r="AQ14" s="3"/>
      <c r="AR14" s="3"/>
      <c r="AS14" s="18"/>
      <c r="AT14" s="18"/>
      <c r="AU14" s="5"/>
      <c r="AV14" s="2"/>
    </row>
    <row r="15" spans="1:48" s="1" customFormat="1" ht="13.5" customHeight="1">
      <c r="A15" s="13"/>
      <c r="B15" s="2">
        <f>SUM(K15:AV15)</f>
        <v>100</v>
      </c>
      <c r="C15" s="19">
        <f>COUNT(K15:AV15)</f>
        <v>2</v>
      </c>
      <c r="D15" s="19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100</v>
      </c>
      <c r="E15" s="19">
        <f>IF(COUNT(K15:AV15)&lt;22,IF(COUNT(K15:AV15)&gt;14,(COUNT(K15:AV15)-15),0)*20,120)</f>
        <v>0</v>
      </c>
      <c r="F15" s="22">
        <f>D15+E15</f>
        <v>100</v>
      </c>
      <c r="G15" s="24" t="s">
        <v>127</v>
      </c>
      <c r="H15" s="29" t="s">
        <v>128</v>
      </c>
      <c r="I15" s="29">
        <v>1954</v>
      </c>
      <c r="J15" s="29" t="s">
        <v>129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18">
        <v>50</v>
      </c>
      <c r="V15" s="3"/>
      <c r="W15" s="3"/>
      <c r="X15" s="3"/>
      <c r="Y15" s="3"/>
      <c r="Z15" s="3"/>
      <c r="AA15" s="3"/>
      <c r="AB15" s="3"/>
      <c r="AC15" s="3"/>
      <c r="AD15" s="3"/>
      <c r="AE15" s="18">
        <v>50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3.5" customHeight="1">
      <c r="A16" s="13"/>
      <c r="B16" s="2">
        <f>SUM(K16:AV16)</f>
        <v>99</v>
      </c>
      <c r="C16" s="19">
        <f>COUNT(K16:AV16)</f>
        <v>2</v>
      </c>
      <c r="D16" s="19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99</v>
      </c>
      <c r="E16" s="19">
        <f>IF(COUNT(K16:AV16)&lt;22,IF(COUNT(K16:AV16)&gt;14,(COUNT(K16:AV16)-15),0)*20,120)</f>
        <v>0</v>
      </c>
      <c r="F16" s="22">
        <f>D16+E16</f>
        <v>99</v>
      </c>
      <c r="G16" s="29" t="s">
        <v>87</v>
      </c>
      <c r="H16" s="29" t="s">
        <v>65</v>
      </c>
      <c r="I16" s="29">
        <v>1955</v>
      </c>
      <c r="J16" s="29" t="s">
        <v>88</v>
      </c>
      <c r="K16" s="17"/>
      <c r="L16" s="18"/>
      <c r="M16" s="18"/>
      <c r="N16" s="3"/>
      <c r="O16" s="18"/>
      <c r="P16" s="18">
        <v>50</v>
      </c>
      <c r="Q16" s="18"/>
      <c r="R16" s="3"/>
      <c r="S16" s="3"/>
      <c r="T16" s="3"/>
      <c r="U16" s="3"/>
      <c r="V16" s="3"/>
      <c r="W16" s="3"/>
      <c r="X16" s="3"/>
      <c r="Y16" s="3"/>
      <c r="Z16" s="3"/>
      <c r="AA16" s="3"/>
      <c r="AB16" s="25"/>
      <c r="AC16" s="25"/>
      <c r="AD16" s="18"/>
      <c r="AE16" s="3"/>
      <c r="AF16" s="3"/>
      <c r="AG16" s="3"/>
      <c r="AH16" s="3"/>
      <c r="AI16" s="3"/>
      <c r="AJ16" s="3"/>
      <c r="AK16" s="18"/>
      <c r="AL16" s="3"/>
      <c r="AM16" s="3"/>
      <c r="AN16" s="3"/>
      <c r="AO16" s="3"/>
      <c r="AP16" s="3">
        <v>49</v>
      </c>
      <c r="AQ16" s="3"/>
      <c r="AR16" s="3"/>
      <c r="AS16" s="18"/>
      <c r="AT16" s="18"/>
      <c r="AU16" s="5"/>
      <c r="AV16" s="2"/>
    </row>
    <row r="17" spans="1:48" s="1" customFormat="1" ht="13.5" customHeight="1">
      <c r="A17" s="13"/>
      <c r="B17" s="2">
        <f>SUM(K17:AV17)</f>
        <v>96</v>
      </c>
      <c r="C17" s="19">
        <f>COUNT(K17:AV17)</f>
        <v>2</v>
      </c>
      <c r="D17" s="19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96</v>
      </c>
      <c r="E17" s="19">
        <f>IF(COUNT(K17:AV17)&lt;22,IF(COUNT(K17:AV17)&gt;14,(COUNT(K17:AV17)-15),0)*20,120)</f>
        <v>0</v>
      </c>
      <c r="F17" s="22">
        <f>D17+E17</f>
        <v>96</v>
      </c>
      <c r="G17" s="24" t="s">
        <v>147</v>
      </c>
      <c r="H17" s="24" t="s">
        <v>148</v>
      </c>
      <c r="I17" s="46">
        <v>1952</v>
      </c>
      <c r="J17" s="24" t="s">
        <v>156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v>47</v>
      </c>
      <c r="AK17" s="18">
        <v>49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" customFormat="1" ht="13.5" customHeight="1">
      <c r="A18" s="13"/>
      <c r="B18" s="2">
        <f>SUM(K18:AV18)</f>
        <v>95</v>
      </c>
      <c r="C18" s="19">
        <f>COUNT(K18:AV18)</f>
        <v>2</v>
      </c>
      <c r="D18" s="19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95</v>
      </c>
      <c r="E18" s="19">
        <f>IF(COUNT(K18:AV18)&lt;22,IF(COUNT(K18:AV18)&gt;14,(COUNT(K18:AV18)-15),0)*20,120)</f>
        <v>0</v>
      </c>
      <c r="F18" s="22">
        <f>D18+E18</f>
        <v>95</v>
      </c>
      <c r="G18" s="36" t="s">
        <v>124</v>
      </c>
      <c r="H18" s="37" t="s">
        <v>125</v>
      </c>
      <c r="I18" s="36">
        <v>1955</v>
      </c>
      <c r="J18" s="36" t="s">
        <v>126</v>
      </c>
      <c r="K18" s="17"/>
      <c r="L18" s="18"/>
      <c r="M18" s="18"/>
      <c r="N18" s="3"/>
      <c r="O18" s="18"/>
      <c r="P18" s="18"/>
      <c r="Q18" s="18"/>
      <c r="R18" s="3"/>
      <c r="S18" s="3"/>
      <c r="T18" s="3"/>
      <c r="U18" s="3"/>
      <c r="V18" s="3">
        <v>49</v>
      </c>
      <c r="W18" s="3"/>
      <c r="X18" s="3"/>
      <c r="Y18" s="3"/>
      <c r="Z18" s="3"/>
      <c r="AA18" s="3"/>
      <c r="AB18" s="25"/>
      <c r="AC18" s="25"/>
      <c r="AD18" s="18"/>
      <c r="AE18" s="3"/>
      <c r="AF18" s="3"/>
      <c r="AG18" s="3"/>
      <c r="AH18" s="3"/>
      <c r="AI18" s="3"/>
      <c r="AJ18" s="3"/>
      <c r="AK18" s="18"/>
      <c r="AL18" s="3"/>
      <c r="AM18" s="3"/>
      <c r="AN18" s="3"/>
      <c r="AO18" s="3"/>
      <c r="AP18" s="3"/>
      <c r="AQ18" s="3"/>
      <c r="AR18" s="3"/>
      <c r="AS18" s="18"/>
      <c r="AT18" s="18">
        <v>46</v>
      </c>
      <c r="AU18" s="5"/>
      <c r="AV18" s="2"/>
    </row>
    <row r="19" spans="1:48" s="1" customFormat="1" ht="18" customHeight="1">
      <c r="A19" s="13"/>
      <c r="B19" s="2">
        <f>SUM(K19:AV19)</f>
        <v>50</v>
      </c>
      <c r="C19" s="19">
        <f>COUNT(K19:AV19)</f>
        <v>1</v>
      </c>
      <c r="D19" s="19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50</v>
      </c>
      <c r="E19" s="19">
        <f>IF(COUNT(K19:AV19)&lt;22,IF(COUNT(K19:AV19)&gt;14,(COUNT(K19:AV19)-15),0)*20,120)</f>
        <v>0</v>
      </c>
      <c r="F19" s="22">
        <f>D19+E19</f>
        <v>50</v>
      </c>
      <c r="G19" s="39" t="s">
        <v>107</v>
      </c>
      <c r="H19" s="39" t="s">
        <v>108</v>
      </c>
      <c r="I19" s="40" t="s">
        <v>109</v>
      </c>
      <c r="J19" s="41" t="s">
        <v>110</v>
      </c>
      <c r="K19" s="3"/>
      <c r="L19" s="3"/>
      <c r="M19" s="3"/>
      <c r="N19" s="3"/>
      <c r="O19" s="3"/>
      <c r="P19" s="3"/>
      <c r="Q19" s="3"/>
      <c r="R19" s="3"/>
      <c r="S19" s="3">
        <v>50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" customFormat="1" ht="13.5" customHeight="1">
      <c r="A20" s="13"/>
      <c r="B20" s="2">
        <f>SUM(K20:AV20)</f>
        <v>50</v>
      </c>
      <c r="C20" s="19">
        <f>COUNT(K20:AV20)</f>
        <v>1</v>
      </c>
      <c r="D20" s="19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50</v>
      </c>
      <c r="E20" s="19">
        <f>IF(COUNT(K20:AV20)&lt;22,IF(COUNT(K20:AV20)&gt;14,(COUNT(K20:AV20)-15),0)*20,120)</f>
        <v>0</v>
      </c>
      <c r="F20" s="22">
        <f>D20+E20</f>
        <v>50</v>
      </c>
      <c r="G20" s="24" t="s">
        <v>137</v>
      </c>
      <c r="H20" s="29" t="s">
        <v>138</v>
      </c>
      <c r="I20" s="29">
        <v>1956</v>
      </c>
      <c r="J20" s="29" t="s">
        <v>139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8"/>
      <c r="X20" s="3"/>
      <c r="Y20" s="3"/>
      <c r="Z20" s="3"/>
      <c r="AA20" s="3">
        <v>50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" customFormat="1" ht="13.5" customHeight="1">
      <c r="A21" s="13"/>
      <c r="B21" s="2">
        <f>SUM(K21:AV21)</f>
        <v>50</v>
      </c>
      <c r="C21" s="19">
        <f>COUNT(K21:AV21)</f>
        <v>1</v>
      </c>
      <c r="D21" s="19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50</v>
      </c>
      <c r="E21" s="19">
        <f>IF(COUNT(K21:AV21)&lt;22,IF(COUNT(K21:AV21)&gt;14,(COUNT(K21:AV21)-15),0)*20,120)</f>
        <v>0</v>
      </c>
      <c r="F21" s="22">
        <f>D21+E21</f>
        <v>50</v>
      </c>
      <c r="G21" s="29" t="s">
        <v>85</v>
      </c>
      <c r="H21" s="29" t="s">
        <v>86</v>
      </c>
      <c r="I21" s="29">
        <v>1954</v>
      </c>
      <c r="J21" s="29"/>
      <c r="K21" s="17"/>
      <c r="L21" s="18"/>
      <c r="M21" s="18"/>
      <c r="N21" s="3"/>
      <c r="O21" s="3"/>
      <c r="P21" s="3">
        <v>50</v>
      </c>
      <c r="Q21" s="18"/>
      <c r="R21" s="3"/>
      <c r="S21" s="3"/>
      <c r="T21" s="3"/>
      <c r="U21" s="3"/>
      <c r="V21" s="3"/>
      <c r="W21" s="3"/>
      <c r="X21" s="3"/>
      <c r="Y21" s="3"/>
      <c r="Z21" s="3"/>
      <c r="AA21" s="3"/>
      <c r="AB21" s="25"/>
      <c r="AC21" s="25"/>
      <c r="AD21" s="18"/>
      <c r="AE21" s="3"/>
      <c r="AF21" s="3"/>
      <c r="AG21" s="3"/>
      <c r="AH21" s="3"/>
      <c r="AI21" s="3"/>
      <c r="AJ21" s="3"/>
      <c r="AK21" s="18"/>
      <c r="AL21" s="3"/>
      <c r="AM21" s="3"/>
      <c r="AN21" s="3"/>
      <c r="AO21" s="3"/>
      <c r="AP21" s="3"/>
      <c r="AQ21" s="3"/>
      <c r="AR21" s="3"/>
      <c r="AS21" s="18"/>
      <c r="AT21" s="18"/>
      <c r="AU21" s="5"/>
      <c r="AV21" s="2"/>
    </row>
    <row r="22" spans="1:48" s="1" customFormat="1" ht="13.5" customHeight="1">
      <c r="A22" s="13"/>
      <c r="B22" s="2">
        <f>SUM(K22:AV22)</f>
        <v>50</v>
      </c>
      <c r="C22" s="19">
        <f>COUNT(K22:AV22)</f>
        <v>1</v>
      </c>
      <c r="D22" s="19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50</v>
      </c>
      <c r="E22" s="19">
        <f>IF(COUNT(K22:AV22)&lt;22,IF(COUNT(K22:AV22)&gt;14,(COUNT(K22:AV22)-15),0)*20,120)</f>
        <v>0</v>
      </c>
      <c r="F22" s="22">
        <f>D22+E22</f>
        <v>50</v>
      </c>
      <c r="G22" s="27" t="s">
        <v>130</v>
      </c>
      <c r="H22" s="27" t="s">
        <v>131</v>
      </c>
      <c r="I22" s="27">
        <v>1953</v>
      </c>
      <c r="J22" s="27" t="s">
        <v>41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50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" customFormat="1" ht="13.5" customHeight="1">
      <c r="A23" s="13"/>
      <c r="B23" s="2">
        <f>SUM(K23:AV23)</f>
        <v>50</v>
      </c>
      <c r="C23" s="19">
        <f>COUNT(K23:AV23)</f>
        <v>1</v>
      </c>
      <c r="D23" s="19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50</v>
      </c>
      <c r="E23" s="19">
        <f>IF(COUNT(K23:AV23)&lt;22,IF(COUNT(K23:AV23)&gt;14,(COUNT(K23:AV23)-15),0)*20,120)</f>
        <v>0</v>
      </c>
      <c r="F23" s="22">
        <f>D23+E23</f>
        <v>50</v>
      </c>
      <c r="G23" s="24" t="s">
        <v>59</v>
      </c>
      <c r="H23" s="24" t="s">
        <v>60</v>
      </c>
      <c r="I23" s="24">
        <v>1955</v>
      </c>
      <c r="J23" s="24" t="s">
        <v>21</v>
      </c>
      <c r="K23" s="17"/>
      <c r="L23" s="25">
        <v>50</v>
      </c>
      <c r="M23" s="18"/>
      <c r="N23" s="3"/>
      <c r="O23" s="18"/>
      <c r="P23" s="18"/>
      <c r="Q23" s="18"/>
      <c r="R23" s="3"/>
      <c r="S23" s="3"/>
      <c r="T23" s="3"/>
      <c r="U23" s="3"/>
      <c r="V23" s="3"/>
      <c r="W23" s="3"/>
      <c r="X23" s="3"/>
      <c r="Y23" s="3"/>
      <c r="Z23" s="3"/>
      <c r="AA23" s="3"/>
      <c r="AB23" s="25"/>
      <c r="AC23" s="25"/>
      <c r="AD23" s="18"/>
      <c r="AE23" s="3"/>
      <c r="AF23" s="3"/>
      <c r="AG23" s="3"/>
      <c r="AH23" s="3"/>
      <c r="AI23" s="3"/>
      <c r="AJ23" s="3"/>
      <c r="AK23" s="18"/>
      <c r="AL23" s="3"/>
      <c r="AM23" s="3"/>
      <c r="AN23" s="3"/>
      <c r="AO23" s="3"/>
      <c r="AP23" s="3"/>
      <c r="AQ23" s="3"/>
      <c r="AR23" s="3"/>
      <c r="AS23" s="18"/>
      <c r="AT23" s="18"/>
      <c r="AU23" s="5"/>
      <c r="AV23" s="2"/>
    </row>
    <row r="24" spans="1:48" s="1" customFormat="1" ht="13.5" customHeight="1">
      <c r="A24" s="13"/>
      <c r="B24" s="2">
        <f>SUM(K24:AV24)</f>
        <v>50</v>
      </c>
      <c r="C24" s="19">
        <f>COUNT(K24:AV24)</f>
        <v>1</v>
      </c>
      <c r="D24" s="19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50</v>
      </c>
      <c r="E24" s="19">
        <f>IF(COUNT(K24:AV24)&lt;22,IF(COUNT(K24:AV24)&gt;14,(COUNT(K24:AV24)-15),0)*20,120)</f>
        <v>0</v>
      </c>
      <c r="F24" s="22">
        <f>D24+E24</f>
        <v>50</v>
      </c>
      <c r="G24" s="24" t="s">
        <v>154</v>
      </c>
      <c r="H24" s="24" t="s">
        <v>155</v>
      </c>
      <c r="I24" s="46">
        <v>1953</v>
      </c>
      <c r="J24" s="24" t="s">
        <v>153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18">
        <v>50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" customFormat="1" ht="13.5" customHeight="1">
      <c r="A25" s="13"/>
      <c r="B25" s="2">
        <f>SUM(K25:AV25)</f>
        <v>50</v>
      </c>
      <c r="C25" s="19">
        <f>COUNT(K25:AV25)</f>
        <v>1</v>
      </c>
      <c r="D25" s="19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50</v>
      </c>
      <c r="E25" s="19">
        <f>IF(COUNT(K25:AV25)&lt;22,IF(COUNT(K25:AV25)&gt;14,(COUNT(K25:AV25)-15),0)*20,120)</f>
        <v>0</v>
      </c>
      <c r="F25" s="22">
        <f>D25+E25</f>
        <v>50</v>
      </c>
      <c r="G25" s="27" t="s">
        <v>53</v>
      </c>
      <c r="H25" s="27" t="s">
        <v>54</v>
      </c>
      <c r="I25" s="27">
        <v>1953</v>
      </c>
      <c r="J25" s="27" t="s">
        <v>55</v>
      </c>
      <c r="K25" s="16">
        <v>50</v>
      </c>
      <c r="L25" s="18"/>
      <c r="M25" s="3"/>
      <c r="N25" s="3"/>
      <c r="O25" s="18"/>
      <c r="P25" s="18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8"/>
      <c r="AI25" s="3"/>
      <c r="AJ25" s="3"/>
      <c r="AK25" s="3"/>
      <c r="AL25" s="3"/>
      <c r="AM25" s="3"/>
      <c r="AN25" s="3"/>
      <c r="AO25" s="3"/>
      <c r="AP25" s="3"/>
      <c r="AQ25" s="18"/>
      <c r="AR25" s="3"/>
      <c r="AS25" s="18"/>
      <c r="AT25" s="18"/>
      <c r="AU25" s="5"/>
      <c r="AV25" s="2"/>
    </row>
    <row r="26" spans="1:48" s="1" customFormat="1" ht="13.5" customHeight="1">
      <c r="A26" s="13"/>
      <c r="B26" s="2">
        <f>SUM(K26:AV26)</f>
        <v>50</v>
      </c>
      <c r="C26" s="19">
        <f>COUNT(K26:AV26)</f>
        <v>1</v>
      </c>
      <c r="D26" s="19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50</v>
      </c>
      <c r="E26" s="19">
        <f>IF(COUNT(K26:AV26)&lt;22,IF(COUNT(K26:AV26)&gt;14,(COUNT(K26:AV26)-15),0)*20,120)</f>
        <v>0</v>
      </c>
      <c r="F26" s="22">
        <f>D26+E26</f>
        <v>50</v>
      </c>
      <c r="G26" s="27" t="s">
        <v>160</v>
      </c>
      <c r="H26" s="27" t="s">
        <v>161</v>
      </c>
      <c r="I26" s="27">
        <v>1955</v>
      </c>
      <c r="J26" s="27" t="s">
        <v>162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8"/>
      <c r="AJ26" s="3"/>
      <c r="AK26" s="3"/>
      <c r="AL26" s="3"/>
      <c r="AM26" s="3"/>
      <c r="AN26" s="3"/>
      <c r="AO26" s="3"/>
      <c r="AP26" s="3"/>
      <c r="AQ26" s="3">
        <v>50</v>
      </c>
      <c r="AR26" s="3"/>
      <c r="AS26" s="3"/>
      <c r="AT26" s="3"/>
      <c r="AU26" s="3"/>
      <c r="AV26" s="3"/>
    </row>
    <row r="27" spans="1:48" s="1" customFormat="1" ht="13.5" customHeight="1">
      <c r="A27" s="13"/>
      <c r="B27" s="2">
        <f>SUM(K27:AV27)</f>
        <v>50</v>
      </c>
      <c r="C27" s="19">
        <f>COUNT(K27:AV27)</f>
        <v>1</v>
      </c>
      <c r="D27" s="19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50</v>
      </c>
      <c r="E27" s="19">
        <f>IF(COUNT(K27:AV27)&lt;22,IF(COUNT(K27:AV27)&gt;14,(COUNT(K27:AV27)-15),0)*20,120)</f>
        <v>0</v>
      </c>
      <c r="F27" s="22">
        <f>D27+E27</f>
        <v>50</v>
      </c>
      <c r="G27" s="36" t="s">
        <v>121</v>
      </c>
      <c r="H27" s="37" t="s">
        <v>122</v>
      </c>
      <c r="I27" s="36">
        <v>1953</v>
      </c>
      <c r="J27" s="36" t="s">
        <v>123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v>50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" customFormat="1" ht="13.5" customHeight="1">
      <c r="A28" s="13"/>
      <c r="B28" s="2">
        <f>SUM(K28:AV28)</f>
        <v>50</v>
      </c>
      <c r="C28" s="19">
        <f>COUNT(K28:AV28)</f>
        <v>1</v>
      </c>
      <c r="D28" s="19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50</v>
      </c>
      <c r="E28" s="19">
        <f>IF(COUNT(K28:AV28)&lt;22,IF(COUNT(K28:AV28)&gt;14,(COUNT(K28:AV28)-15),0)*20,120)</f>
        <v>0</v>
      </c>
      <c r="F28" s="22">
        <f>D28+E28</f>
        <v>50</v>
      </c>
      <c r="G28" s="43" t="s">
        <v>140</v>
      </c>
      <c r="H28" s="43" t="s">
        <v>141</v>
      </c>
      <c r="I28" s="44" t="s">
        <v>142</v>
      </c>
      <c r="J28" s="43" t="s">
        <v>143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18">
        <v>50</v>
      </c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" customFormat="1" ht="13.5" customHeight="1">
      <c r="A29" s="13"/>
      <c r="B29" s="2">
        <f>SUM(K29:AV29)</f>
        <v>50</v>
      </c>
      <c r="C29" s="19">
        <f>COUNT(K29:AV29)</f>
        <v>1</v>
      </c>
      <c r="D29" s="19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50</v>
      </c>
      <c r="E29" s="19">
        <f>IF(COUNT(K29:AV29)&lt;22,IF(COUNT(K29:AV29)&gt;14,(COUNT(K29:AV29)-15),0)*20,120)</f>
        <v>0</v>
      </c>
      <c r="F29" s="22">
        <f>D29+E29</f>
        <v>50</v>
      </c>
      <c r="G29" s="30" t="s">
        <v>72</v>
      </c>
      <c r="H29" s="30" t="s">
        <v>73</v>
      </c>
      <c r="I29" s="31">
        <v>20410</v>
      </c>
      <c r="J29" s="32"/>
      <c r="K29" s="17"/>
      <c r="L29" s="18"/>
      <c r="M29" s="18"/>
      <c r="N29" s="3"/>
      <c r="O29" s="18">
        <v>50</v>
      </c>
      <c r="P29" s="18"/>
      <c r="Q29" s="18"/>
      <c r="R29" s="3"/>
      <c r="S29" s="3"/>
      <c r="T29" s="3"/>
      <c r="U29" s="3"/>
      <c r="V29" s="3"/>
      <c r="W29" s="3"/>
      <c r="X29" s="3"/>
      <c r="Y29" s="3"/>
      <c r="Z29" s="3"/>
      <c r="AA29" s="3"/>
      <c r="AB29" s="25"/>
      <c r="AC29" s="25"/>
      <c r="AD29" s="18"/>
      <c r="AE29" s="3"/>
      <c r="AF29" s="3"/>
      <c r="AG29" s="3"/>
      <c r="AH29" s="3"/>
      <c r="AI29" s="3"/>
      <c r="AJ29" s="3"/>
      <c r="AK29" s="18"/>
      <c r="AL29" s="3"/>
      <c r="AM29" s="3"/>
      <c r="AN29" s="3"/>
      <c r="AO29" s="3"/>
      <c r="AP29" s="3"/>
      <c r="AQ29" s="3"/>
      <c r="AR29" s="3"/>
      <c r="AS29" s="18"/>
      <c r="AT29" s="18"/>
      <c r="AU29" s="5"/>
      <c r="AV29" s="2"/>
    </row>
    <row r="30" spans="1:48" ht="12.75">
      <c r="A30" s="13"/>
      <c r="B30" s="2">
        <f>SUM(K30:AV30)</f>
        <v>50</v>
      </c>
      <c r="C30" s="19">
        <f>COUNT(K30:AV30)</f>
        <v>1</v>
      </c>
      <c r="D30" s="19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50</v>
      </c>
      <c r="E30" s="19">
        <f>IF(COUNT(K30:AV30)&lt;22,IF(COUNT(K30:AV30)&gt;14,(COUNT(K30:AV30)-15),0)*20,120)</f>
        <v>0</v>
      </c>
      <c r="F30" s="22">
        <f>D30+E30</f>
        <v>50</v>
      </c>
      <c r="G30" s="26" t="s">
        <v>50</v>
      </c>
      <c r="H30" s="26" t="s">
        <v>51</v>
      </c>
      <c r="I30" s="26">
        <v>1957</v>
      </c>
      <c r="J30" s="26" t="s">
        <v>52</v>
      </c>
      <c r="K30" s="3">
        <v>50</v>
      </c>
      <c r="L30" s="18"/>
      <c r="AJ30" s="18"/>
      <c r="AU30" s="5"/>
      <c r="AV30" s="2"/>
    </row>
    <row r="31" spans="1:48" ht="14.25">
      <c r="A31" s="13"/>
      <c r="B31" s="2">
        <f>SUM(K31:AV31)</f>
        <v>49</v>
      </c>
      <c r="C31" s="19">
        <f>COUNT(K31:AV31)</f>
        <v>1</v>
      </c>
      <c r="D31" s="19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49</v>
      </c>
      <c r="E31" s="19">
        <f>IF(COUNT(K31:AV31)&lt;22,IF(COUNT(K31:AV31)&gt;14,(COUNT(K31:AV31)-15),0)*20,120)</f>
        <v>0</v>
      </c>
      <c r="F31" s="22">
        <f>D31+E31</f>
        <v>49</v>
      </c>
      <c r="G31" s="30" t="s">
        <v>74</v>
      </c>
      <c r="H31" s="30" t="s">
        <v>75</v>
      </c>
      <c r="I31" s="31">
        <v>19725</v>
      </c>
      <c r="J31" s="32" t="s">
        <v>76</v>
      </c>
      <c r="K31" s="17"/>
      <c r="L31" s="18"/>
      <c r="M31" s="18"/>
      <c r="O31" s="18">
        <v>49</v>
      </c>
      <c r="P31" s="18"/>
      <c r="Q31" s="18"/>
      <c r="AB31" s="25"/>
      <c r="AC31" s="25"/>
      <c r="AD31" s="18"/>
      <c r="AK31" s="18"/>
      <c r="AS31" s="18"/>
      <c r="AT31" s="18"/>
      <c r="AU31" s="5"/>
      <c r="AV31" s="2"/>
    </row>
    <row r="32" spans="1:48" ht="12.75">
      <c r="A32" s="13"/>
      <c r="B32" s="2">
        <f>SUM(K32:AV32)</f>
        <v>49</v>
      </c>
      <c r="C32" s="19">
        <f>COUNT(K32:AV32)</f>
        <v>1</v>
      </c>
      <c r="D32" s="19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49</v>
      </c>
      <c r="E32" s="19">
        <f>IF(COUNT(K32:AV32)&lt;22,IF(COUNT(K32:AV32)&gt;14,(COUNT(K32:AV32)-15),0)*20,120)</f>
        <v>0</v>
      </c>
      <c r="F32" s="22">
        <f>D32+E32</f>
        <v>49</v>
      </c>
      <c r="G32" s="33" t="s">
        <v>80</v>
      </c>
      <c r="H32" s="33" t="s">
        <v>81</v>
      </c>
      <c r="I32" s="24"/>
      <c r="J32" s="33" t="s">
        <v>82</v>
      </c>
      <c r="K32" s="17"/>
      <c r="L32" s="18"/>
      <c r="M32" s="18"/>
      <c r="O32" s="3">
        <v>49</v>
      </c>
      <c r="P32" s="18"/>
      <c r="Q32" s="18"/>
      <c r="AB32" s="25"/>
      <c r="AC32" s="25"/>
      <c r="AD32" s="18"/>
      <c r="AK32" s="18"/>
      <c r="AS32" s="18"/>
      <c r="AT32" s="18"/>
      <c r="AU32" s="5"/>
      <c r="AV32" s="2"/>
    </row>
    <row r="33" spans="1:19" ht="12.75">
      <c r="A33" s="13"/>
      <c r="B33" s="2">
        <f>SUM(K33:AV33)</f>
        <v>49</v>
      </c>
      <c r="C33" s="19">
        <f>COUNT(K33:AV33)</f>
        <v>1</v>
      </c>
      <c r="D33" s="19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49</v>
      </c>
      <c r="E33" s="19">
        <f>IF(COUNT(K33:AV33)&lt;22,IF(COUNT(K33:AV33)&gt;14,(COUNT(K33:AV33)-15),0)*20,120)</f>
        <v>0</v>
      </c>
      <c r="F33" s="22">
        <f>D33+E33</f>
        <v>49</v>
      </c>
      <c r="G33" s="39" t="s">
        <v>111</v>
      </c>
      <c r="H33" s="39" t="s">
        <v>112</v>
      </c>
      <c r="I33" s="40" t="s">
        <v>113</v>
      </c>
      <c r="J33" s="41" t="s">
        <v>114</v>
      </c>
      <c r="S33" s="3">
        <v>49</v>
      </c>
    </row>
    <row r="34" spans="1:48" ht="12.75">
      <c r="A34" s="13"/>
      <c r="B34" s="2">
        <f>SUM(K34:AV34)</f>
        <v>49</v>
      </c>
      <c r="C34" s="19">
        <f>COUNT(K34:AV34)</f>
        <v>1</v>
      </c>
      <c r="D34" s="19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49</v>
      </c>
      <c r="E34" s="19">
        <f>IF(COUNT(K34:AV34)&lt;22,IF(COUNT(K34:AV34)&gt;14,(COUNT(K34:AV34)-15),0)*20,120)</f>
        <v>0</v>
      </c>
      <c r="F34" s="22">
        <f>D34+E34</f>
        <v>49</v>
      </c>
      <c r="G34" s="35" t="s">
        <v>92</v>
      </c>
      <c r="H34" s="35" t="s">
        <v>93</v>
      </c>
      <c r="I34" s="34" t="s">
        <v>94</v>
      </c>
      <c r="J34" s="35"/>
      <c r="K34" s="17"/>
      <c r="L34" s="18"/>
      <c r="M34" s="18"/>
      <c r="O34" s="18"/>
      <c r="P34" s="18"/>
      <c r="Q34" s="3">
        <v>49</v>
      </c>
      <c r="AB34" s="25"/>
      <c r="AC34" s="25"/>
      <c r="AD34" s="18"/>
      <c r="AK34" s="18"/>
      <c r="AS34" s="18"/>
      <c r="AT34" s="18"/>
      <c r="AU34" s="5"/>
      <c r="AV34" s="2"/>
    </row>
    <row r="35" spans="1:48" ht="12.75">
      <c r="A35" s="13"/>
      <c r="B35" s="2">
        <f>SUM(K35:AV35)</f>
        <v>49</v>
      </c>
      <c r="C35" s="19">
        <f>COUNT(K35:AV35)</f>
        <v>1</v>
      </c>
      <c r="D35" s="19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49</v>
      </c>
      <c r="E35" s="19">
        <f>IF(COUNT(K35:AV35)&lt;22,IF(COUNT(K35:AV35)&gt;14,(COUNT(K35:AV35)-15),0)*20,120)</f>
        <v>0</v>
      </c>
      <c r="F35" s="22">
        <f>D35+E35</f>
        <v>49</v>
      </c>
      <c r="G35" s="24" t="s">
        <v>62</v>
      </c>
      <c r="H35" s="24" t="s">
        <v>63</v>
      </c>
      <c r="I35" s="24">
        <v>1956</v>
      </c>
      <c r="J35" s="24"/>
      <c r="K35" s="17"/>
      <c r="L35" s="18">
        <v>49</v>
      </c>
      <c r="M35" s="18"/>
      <c r="O35" s="18"/>
      <c r="P35" s="18"/>
      <c r="Q35" s="18"/>
      <c r="AB35" s="25"/>
      <c r="AC35" s="25"/>
      <c r="AD35" s="18"/>
      <c r="AK35" s="18"/>
      <c r="AS35" s="18"/>
      <c r="AT35" s="18"/>
      <c r="AU35" s="5"/>
      <c r="AV35" s="2"/>
    </row>
    <row r="36" spans="1:48" ht="12.75">
      <c r="A36" s="13"/>
      <c r="B36" s="2">
        <f>SUM(K36:AV36)</f>
        <v>49</v>
      </c>
      <c r="C36" s="19">
        <f>COUNT(K36:AV36)</f>
        <v>1</v>
      </c>
      <c r="D36" s="19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49</v>
      </c>
      <c r="E36" s="19">
        <f>IF(COUNT(K36:AV36)&lt;22,IF(COUNT(K36:AV36)&gt;14,(COUNT(K36:AV36)-15),0)*20,120)</f>
        <v>0</v>
      </c>
      <c r="F36" s="22">
        <f>D36+E36</f>
        <v>49</v>
      </c>
      <c r="G36" s="29" t="s">
        <v>70</v>
      </c>
      <c r="H36" s="24" t="s">
        <v>71</v>
      </c>
      <c r="I36" s="29">
        <v>1952</v>
      </c>
      <c r="J36" s="29" t="s">
        <v>69</v>
      </c>
      <c r="K36" s="17"/>
      <c r="L36" s="18"/>
      <c r="M36" s="18"/>
      <c r="N36" s="3">
        <v>49</v>
      </c>
      <c r="O36" s="18"/>
      <c r="P36" s="18"/>
      <c r="Q36" s="18"/>
      <c r="AB36" s="25"/>
      <c r="AC36" s="25"/>
      <c r="AD36" s="18"/>
      <c r="AK36" s="18"/>
      <c r="AS36" s="18"/>
      <c r="AT36" s="18"/>
      <c r="AU36" s="5"/>
      <c r="AV36" s="2"/>
    </row>
    <row r="37" spans="1:46" ht="12.75">
      <c r="A37" s="13"/>
      <c r="B37" s="2">
        <f>SUM(K37:AV37)</f>
        <v>49</v>
      </c>
      <c r="C37" s="19">
        <f>COUNT(K37:AV37)</f>
        <v>1</v>
      </c>
      <c r="D37" s="19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49</v>
      </c>
      <c r="E37" s="19">
        <f>IF(COUNT(K37:AV37)&lt;22,IF(COUNT(K37:AV37)&gt;14,(COUNT(K37:AV37)-15),0)*20,120)</f>
        <v>0</v>
      </c>
      <c r="F37" s="22">
        <f>D37+E37</f>
        <v>49</v>
      </c>
      <c r="G37" s="47" t="s">
        <v>163</v>
      </c>
      <c r="H37" s="24" t="s">
        <v>150</v>
      </c>
      <c r="I37" s="48" t="s">
        <v>164</v>
      </c>
      <c r="J37" s="47" t="s">
        <v>165</v>
      </c>
      <c r="AT37" s="3">
        <v>49</v>
      </c>
    </row>
    <row r="38" spans="1:48" ht="25.5">
      <c r="A38" s="13"/>
      <c r="B38" s="2">
        <f>SUM(K38:AV38)</f>
        <v>49</v>
      </c>
      <c r="C38" s="19">
        <f>COUNT(K38:AV38)</f>
        <v>1</v>
      </c>
      <c r="D38" s="19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49</v>
      </c>
      <c r="E38" s="19">
        <f>IF(COUNT(K38:AV38)&lt;22,IF(COUNT(K38:AV38)&gt;14,(COUNT(K38:AV38)-15),0)*20,120)</f>
        <v>0</v>
      </c>
      <c r="F38" s="22">
        <f>D38+E38</f>
        <v>49</v>
      </c>
      <c r="G38" s="27" t="s">
        <v>53</v>
      </c>
      <c r="H38" s="27" t="s">
        <v>54</v>
      </c>
      <c r="I38" s="27">
        <v>1953</v>
      </c>
      <c r="J38" s="27" t="s">
        <v>55</v>
      </c>
      <c r="K38" s="18">
        <v>49</v>
      </c>
      <c r="L38" s="18"/>
      <c r="M38" s="18"/>
      <c r="O38" s="18"/>
      <c r="P38" s="18"/>
      <c r="Q38" s="18"/>
      <c r="AB38" s="25"/>
      <c r="AC38" s="25"/>
      <c r="AD38" s="18"/>
      <c r="AK38" s="18"/>
      <c r="AS38" s="18"/>
      <c r="AT38" s="18"/>
      <c r="AU38" s="5"/>
      <c r="AV38" s="2"/>
    </row>
    <row r="39" spans="1:37" ht="12.75">
      <c r="A39" s="13"/>
      <c r="B39" s="2">
        <f>SUM(K39:AV39)</f>
        <v>49</v>
      </c>
      <c r="C39" s="19">
        <f>COUNT(K39:AV39)</f>
        <v>1</v>
      </c>
      <c r="D39" s="19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49</v>
      </c>
      <c r="E39" s="19">
        <f>IF(COUNT(K39:AV39)&lt;22,IF(COUNT(K39:AV39)&gt;14,(COUNT(K39:AV39)-15),0)*20,120)</f>
        <v>0</v>
      </c>
      <c r="F39" s="22">
        <f>D39+E39</f>
        <v>49</v>
      </c>
      <c r="G39" s="24" t="s">
        <v>151</v>
      </c>
      <c r="H39" s="24" t="s">
        <v>152</v>
      </c>
      <c r="I39" s="46">
        <v>1952</v>
      </c>
      <c r="J39" s="24" t="s">
        <v>153</v>
      </c>
      <c r="AI39" s="18"/>
      <c r="AK39" s="3">
        <v>49</v>
      </c>
    </row>
    <row r="40" spans="1:40" ht="12.75">
      <c r="A40" s="13"/>
      <c r="B40" s="2">
        <f>SUM(K40:AV40)</f>
        <v>49</v>
      </c>
      <c r="C40" s="19">
        <f>COUNT(K40:AV40)</f>
        <v>1</v>
      </c>
      <c r="D40" s="19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49</v>
      </c>
      <c r="E40" s="19">
        <f>IF(COUNT(K40:AV40)&lt;22,IF(COUNT(K40:AV40)&gt;14,(COUNT(K40:AV40)-15),0)*20,120)</f>
        <v>0</v>
      </c>
      <c r="F40" s="22">
        <f>D40+E40</f>
        <v>49</v>
      </c>
      <c r="G40" s="29" t="s">
        <v>157</v>
      </c>
      <c r="H40" s="24" t="s">
        <v>158</v>
      </c>
      <c r="I40" s="29">
        <v>1956</v>
      </c>
      <c r="J40" s="29" t="s">
        <v>159</v>
      </c>
      <c r="AN40" s="3">
        <v>49</v>
      </c>
    </row>
    <row r="41" spans="1:23" ht="12.75">
      <c r="A41" s="13"/>
      <c r="B41" s="2">
        <f>SUM(K41:AV41)</f>
        <v>49</v>
      </c>
      <c r="C41" s="19">
        <f>COUNT(K41:AV41)</f>
        <v>1</v>
      </c>
      <c r="D41" s="19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49</v>
      </c>
      <c r="E41" s="19">
        <f>IF(COUNT(K41:AV41)&lt;22,IF(COUNT(K41:AV41)&gt;14,(COUNT(K41:AV41)-15),0)*20,120)</f>
        <v>0</v>
      </c>
      <c r="F41" s="22">
        <f>D41+E41</f>
        <v>49</v>
      </c>
      <c r="G41" s="27" t="s">
        <v>134</v>
      </c>
      <c r="H41" s="27" t="s">
        <v>135</v>
      </c>
      <c r="I41" s="27">
        <v>1956</v>
      </c>
      <c r="J41" s="27" t="s">
        <v>136</v>
      </c>
      <c r="W41" s="18">
        <v>49</v>
      </c>
    </row>
    <row r="42" spans="1:48" ht="15">
      <c r="A42" s="13"/>
      <c r="B42" s="2">
        <f>SUM(K42:AV42)</f>
        <v>49</v>
      </c>
      <c r="C42" s="19">
        <f>COUNT(K42:AV42)</f>
        <v>1</v>
      </c>
      <c r="D42" s="19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49</v>
      </c>
      <c r="E42" s="19">
        <f>IF(COUNT(K42:AV42)&lt;22,IF(COUNT(K42:AV42)&gt;14,(COUNT(K42:AV42)-15),0)*20,120)</f>
        <v>0</v>
      </c>
      <c r="F42" s="22">
        <f>D42+E42</f>
        <v>49</v>
      </c>
      <c r="G42" s="36" t="s">
        <v>101</v>
      </c>
      <c r="H42" s="37" t="s">
        <v>102</v>
      </c>
      <c r="I42" s="36">
        <v>1953</v>
      </c>
      <c r="J42" s="38"/>
      <c r="K42" s="17"/>
      <c r="L42" s="18"/>
      <c r="M42" s="18"/>
      <c r="O42" s="18"/>
      <c r="P42" s="18"/>
      <c r="T42" s="3">
        <v>49</v>
      </c>
      <c r="AB42" s="25"/>
      <c r="AC42" s="25"/>
      <c r="AD42" s="18"/>
      <c r="AK42" s="18"/>
      <c r="AS42" s="18"/>
      <c r="AT42" s="18"/>
      <c r="AU42" s="5"/>
      <c r="AV42" s="2"/>
    </row>
    <row r="43" spans="1:19" ht="12.75">
      <c r="A43" s="13"/>
      <c r="B43" s="2">
        <f>SUM(K43:AV43)</f>
        <v>48</v>
      </c>
      <c r="C43" s="19">
        <f>COUNT(K43:AV43)</f>
        <v>1</v>
      </c>
      <c r="D43" s="19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48</v>
      </c>
      <c r="E43" s="19">
        <f>IF(COUNT(K43:AV43)&lt;22,IF(COUNT(K43:AV43)&gt;14,(COUNT(K43:AV43)-15),0)*20,120)</f>
        <v>0</v>
      </c>
      <c r="F43" s="22">
        <f>D43+E43</f>
        <v>48</v>
      </c>
      <c r="G43" s="39" t="s">
        <v>115</v>
      </c>
      <c r="H43" s="39" t="s">
        <v>116</v>
      </c>
      <c r="I43" s="40" t="s">
        <v>103</v>
      </c>
      <c r="J43" s="41" t="s">
        <v>110</v>
      </c>
      <c r="S43" s="3">
        <v>48</v>
      </c>
    </row>
    <row r="44" spans="1:48" ht="12.75">
      <c r="A44" s="13"/>
      <c r="B44" s="2">
        <f>SUM(K44:AV44)</f>
        <v>48</v>
      </c>
      <c r="C44" s="19">
        <f>COUNT(K44:AV44)</f>
        <v>1</v>
      </c>
      <c r="D44" s="19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48</v>
      </c>
      <c r="E44" s="19">
        <f>IF(COUNT(K44:AV44)&lt;22,IF(COUNT(K44:AV44)&gt;14,(COUNT(K44:AV44)-15),0)*20,120)</f>
        <v>0</v>
      </c>
      <c r="F44" s="22">
        <f>D44+E44</f>
        <v>48</v>
      </c>
      <c r="G44" s="35" t="s">
        <v>95</v>
      </c>
      <c r="H44" s="35" t="s">
        <v>96</v>
      </c>
      <c r="I44" s="34" t="s">
        <v>97</v>
      </c>
      <c r="J44" s="35"/>
      <c r="K44" s="17"/>
      <c r="L44" s="18"/>
      <c r="M44" s="18"/>
      <c r="O44" s="18"/>
      <c r="P44" s="18"/>
      <c r="Q44" s="3">
        <v>48</v>
      </c>
      <c r="AB44" s="25"/>
      <c r="AC44" s="25"/>
      <c r="AD44" s="18"/>
      <c r="AK44" s="18"/>
      <c r="AS44" s="18"/>
      <c r="AT44" s="18"/>
      <c r="AU44" s="5"/>
      <c r="AV44" s="2"/>
    </row>
    <row r="45" spans="1:48" ht="12.75">
      <c r="A45" s="13"/>
      <c r="B45" s="2">
        <f>SUM(K45:AV45)</f>
        <v>48</v>
      </c>
      <c r="C45" s="19">
        <f>COUNT(K45:AV45)</f>
        <v>1</v>
      </c>
      <c r="D45" s="19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48</v>
      </c>
      <c r="E45" s="19">
        <f>IF(COUNT(K45:AV45)&lt;22,IF(COUNT(K45:AV45)&gt;14,(COUNT(K45:AV45)-15),0)*20,120)</f>
        <v>0</v>
      </c>
      <c r="F45" s="22">
        <f>D45+E45</f>
        <v>48</v>
      </c>
      <c r="G45" s="29" t="s">
        <v>89</v>
      </c>
      <c r="H45" s="29" t="s">
        <v>90</v>
      </c>
      <c r="I45" s="29">
        <v>1953</v>
      </c>
      <c r="J45" s="29" t="s">
        <v>91</v>
      </c>
      <c r="K45" s="17"/>
      <c r="L45" s="18"/>
      <c r="M45" s="18"/>
      <c r="O45" s="18"/>
      <c r="P45" s="18">
        <v>48</v>
      </c>
      <c r="Q45" s="18"/>
      <c r="AB45" s="25"/>
      <c r="AC45" s="25"/>
      <c r="AD45" s="18"/>
      <c r="AK45" s="18"/>
      <c r="AS45" s="18"/>
      <c r="AT45" s="18"/>
      <c r="AU45" s="5"/>
      <c r="AV45" s="2"/>
    </row>
    <row r="46" spans="1:48" ht="12.75">
      <c r="A46" s="13"/>
      <c r="B46" s="2">
        <f>SUM(K46:AV46)</f>
        <v>48</v>
      </c>
      <c r="C46" s="19">
        <f>COUNT(K46:AV46)</f>
        <v>1</v>
      </c>
      <c r="D46" s="19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48</v>
      </c>
      <c r="E46" s="19">
        <f>IF(COUNT(K46:AV46)&lt;22,IF(COUNT(K46:AV46)&gt;14,(COUNT(K46:AV46)-15),0)*20,120)</f>
        <v>0</v>
      </c>
      <c r="F46" s="22">
        <f>D46+E46</f>
        <v>48</v>
      </c>
      <c r="G46" s="24" t="s">
        <v>64</v>
      </c>
      <c r="H46" s="24" t="s">
        <v>65</v>
      </c>
      <c r="I46" s="24">
        <v>1956</v>
      </c>
      <c r="J46" s="24" t="s">
        <v>66</v>
      </c>
      <c r="K46" s="17"/>
      <c r="L46" s="18">
        <v>48</v>
      </c>
      <c r="M46" s="18"/>
      <c r="O46" s="18"/>
      <c r="P46" s="18"/>
      <c r="Q46" s="18"/>
      <c r="AB46" s="25"/>
      <c r="AC46" s="25"/>
      <c r="AD46" s="18"/>
      <c r="AK46" s="18"/>
      <c r="AS46" s="18"/>
      <c r="AT46" s="18"/>
      <c r="AU46" s="5"/>
      <c r="AV46" s="2"/>
    </row>
    <row r="47" spans="1:46" ht="12.75">
      <c r="A47" s="13"/>
      <c r="B47" s="2">
        <f>SUM(K47:AV47)</f>
        <v>48</v>
      </c>
      <c r="C47" s="19">
        <f>COUNT(K47:AV47)</f>
        <v>1</v>
      </c>
      <c r="D47" s="19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48</v>
      </c>
      <c r="E47" s="19">
        <f>IF(COUNT(K47:AV47)&lt;22,IF(COUNT(K47:AV47)&gt;14,(COUNT(K47:AV47)-15),0)*20,120)</f>
        <v>0</v>
      </c>
      <c r="F47" s="22">
        <f>D47+E47</f>
        <v>48</v>
      </c>
      <c r="G47" s="47" t="s">
        <v>166</v>
      </c>
      <c r="H47" s="24" t="s">
        <v>167</v>
      </c>
      <c r="I47" s="48" t="s">
        <v>168</v>
      </c>
      <c r="J47" s="47" t="s">
        <v>169</v>
      </c>
      <c r="AT47" s="3">
        <v>48</v>
      </c>
    </row>
    <row r="48" spans="1:48" ht="12.75">
      <c r="A48" s="13"/>
      <c r="B48" s="2">
        <f>SUM(K48:AV48)</f>
        <v>47</v>
      </c>
      <c r="C48" s="19">
        <f>COUNT(K48:AV48)</f>
        <v>1</v>
      </c>
      <c r="D48" s="19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47</v>
      </c>
      <c r="E48" s="19">
        <f>IF(COUNT(K48:AV48)&lt;22,IF(COUNT(K48:AV48)&gt;14,(COUNT(K48:AV48)-15),0)*20,120)</f>
        <v>0</v>
      </c>
      <c r="F48" s="22">
        <f>D48+E48</f>
        <v>47</v>
      </c>
      <c r="G48" s="24" t="s">
        <v>98</v>
      </c>
      <c r="H48" s="24" t="s">
        <v>60</v>
      </c>
      <c r="I48" s="34" t="s">
        <v>99</v>
      </c>
      <c r="J48" s="24" t="s">
        <v>100</v>
      </c>
      <c r="K48" s="17"/>
      <c r="L48" s="18"/>
      <c r="M48" s="18"/>
      <c r="O48" s="18"/>
      <c r="P48" s="18"/>
      <c r="Q48" s="3">
        <v>47</v>
      </c>
      <c r="AB48" s="25"/>
      <c r="AC48" s="25"/>
      <c r="AD48" s="18"/>
      <c r="AK48" s="18"/>
      <c r="AS48" s="18"/>
      <c r="AT48" s="18"/>
      <c r="AU48" s="5"/>
      <c r="AV48" s="2"/>
    </row>
    <row r="49" spans="1:19" ht="12.75">
      <c r="A49" s="13"/>
      <c r="B49" s="2">
        <f>SUM(K49:AV49)</f>
        <v>47</v>
      </c>
      <c r="C49" s="19">
        <f>COUNT(K49:AV49)</f>
        <v>1</v>
      </c>
      <c r="D49" s="19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47</v>
      </c>
      <c r="E49" s="19">
        <f>IF(COUNT(K49:AV49)&lt;22,IF(COUNT(K49:AV49)&gt;14,(COUNT(K49:AV49)-15),0)*20,120)</f>
        <v>0</v>
      </c>
      <c r="F49" s="22">
        <f>D49+E49</f>
        <v>47</v>
      </c>
      <c r="G49" s="39" t="s">
        <v>117</v>
      </c>
      <c r="H49" s="39" t="s">
        <v>118</v>
      </c>
      <c r="I49" s="40" t="s">
        <v>119</v>
      </c>
      <c r="J49" s="41" t="s">
        <v>120</v>
      </c>
      <c r="S49" s="3">
        <v>47</v>
      </c>
    </row>
    <row r="50" spans="2:10" ht="12.75">
      <c r="B50" s="2"/>
      <c r="C50" s="19"/>
      <c r="D50" s="19"/>
      <c r="E50" s="19"/>
      <c r="F50" s="22"/>
      <c r="G50" s="47"/>
      <c r="H50" s="24"/>
      <c r="I50" s="48"/>
      <c r="J50" s="47"/>
    </row>
    <row r="51" spans="2:35" ht="12.75">
      <c r="B51" s="2"/>
      <c r="C51" s="19"/>
      <c r="D51" s="19"/>
      <c r="E51" s="19"/>
      <c r="F51" s="22"/>
      <c r="G51" s="47"/>
      <c r="H51" s="24"/>
      <c r="I51" s="48"/>
      <c r="J51" s="47"/>
      <c r="AI51" s="18"/>
    </row>
    <row r="52" spans="2:10" ht="12.75">
      <c r="B52" s="2"/>
      <c r="C52" s="19"/>
      <c r="D52" s="19"/>
      <c r="E52" s="19"/>
      <c r="F52" s="22"/>
      <c r="G52" s="47"/>
      <c r="H52" s="24"/>
      <c r="I52" s="48"/>
      <c r="J52" s="47"/>
    </row>
  </sheetData>
  <sheetProtection/>
  <autoFilter ref="A2:AT2"/>
  <mergeCells count="1">
    <mergeCell ref="A1:J1"/>
  </mergeCells>
  <hyperlinks>
    <hyperlink ref="G39" r:id="rId1" display="http://www.tv-huchem-stammeln.de/cms/html/la/ergebnisse/2016/_4_109.HTM"/>
    <hyperlink ref="G24" r:id="rId2" display="http://www.tv-huchem-stammeln.de/cms/html/la/ergebnisse/2016/_6_115.HTM"/>
    <hyperlink ref="G17" r:id="rId3" display="http://www.tv-huchem-stammeln.de/cms/html/la/ergebnisse/2016/_6_165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5"/>
  <headerFooter alignWithMargins="0">
    <oddHeader>&amp;L&amp;"Arial,Fett"Rur-Eifel-Volkslauf Cup 2010; Wertung: &amp;A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2016-11-19T20:34:42Z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