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J U20 (MJA) (2016)" sheetId="1" r:id="rId1"/>
  </sheets>
  <definedNames>
    <definedName name="_xlnm._FilterDatabase" localSheetId="0" hidden="1">'MJ U20 (MJA) (2016)'!$A$2:$AU$2</definedName>
    <definedName name="_xlnm.Print_Titles" localSheetId="0">'MJ U20 (MJA) (2016)'!$2:$2</definedName>
  </definedNames>
  <calcPr fullCalcOnLoad="1"/>
</workbook>
</file>

<file path=xl/sharedStrings.xml><?xml version="1.0" encoding="utf-8"?>
<sst xmlns="http://schemas.openxmlformats.org/spreadsheetml/2006/main" count="318" uniqueCount="276">
  <si>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</si>
  <si>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</si>
  <si>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</si>
  <si>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</si>
  <si>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</si>
  <si>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</si>
  <si>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</si>
  <si>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</si>
  <si>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</si>
  <si>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</si>
  <si>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SC Komet Steckenborn</t>
  </si>
  <si>
    <t>Aachener Engel</t>
  </si>
  <si>
    <t>LSG Eschweiler</t>
  </si>
  <si>
    <t>Hansa Simmerath</t>
  </si>
  <si>
    <t>TV Roetgen</t>
  </si>
  <si>
    <t>TV Konzen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</si>
  <si>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</si>
  <si>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</si>
  <si>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</si>
  <si>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</si>
  <si>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</si>
  <si>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</si>
  <si>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</si>
  <si>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</si>
  <si>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</si>
  <si>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</si>
  <si>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</si>
  <si>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</si>
  <si>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</si>
  <si>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Steckenborn</t>
  </si>
  <si>
    <t>Herzogenrath</t>
  </si>
  <si>
    <t>Linnich</t>
  </si>
  <si>
    <t>SV Roland Rollesbroich</t>
  </si>
  <si>
    <t>STAP Brunssum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</si>
  <si>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</si>
  <si>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</si>
  <si>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</si>
  <si>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</si>
  <si>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</si>
  <si>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</si>
  <si>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</si>
  <si>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</si>
  <si>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</si>
  <si>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</si>
  <si>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</si>
  <si>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MJ U20 (männl. Jugend A): 18 bis 19 Jahre alt  (Jg. 1997 bis 1998)</t>
  </si>
  <si>
    <t>Vernikov</t>
  </si>
  <si>
    <t>Johni</t>
  </si>
  <si>
    <t>Meder</t>
  </si>
  <si>
    <t>Maurice</t>
  </si>
  <si>
    <t>SV Rott</t>
  </si>
  <si>
    <t>Jakobs</t>
  </si>
  <si>
    <t>Patrick</t>
  </si>
  <si>
    <t>Jansen</t>
  </si>
  <si>
    <t>Kilian</t>
  </si>
  <si>
    <t>Grenzwacht Hürtgen</t>
  </si>
  <si>
    <t>Richter</t>
  </si>
  <si>
    <t>Max</t>
  </si>
  <si>
    <t/>
  </si>
  <si>
    <t>Limper</t>
  </si>
  <si>
    <t xml:space="preserve"> Mahdi</t>
  </si>
  <si>
    <t>Kakeri</t>
  </si>
  <si>
    <t>Massoud</t>
  </si>
  <si>
    <t>Alemannia Aachen</t>
  </si>
  <si>
    <t>Pampa</t>
  </si>
  <si>
    <t>Maas</t>
  </si>
  <si>
    <t>Luuk</t>
  </si>
  <si>
    <t>Tilburg Road Runners</t>
  </si>
  <si>
    <t>Andriessen</t>
  </si>
  <si>
    <t>Bram</t>
  </si>
  <si>
    <t>TDR</t>
  </si>
  <si>
    <t>Hendrikse</t>
  </si>
  <si>
    <t>Tom</t>
  </si>
  <si>
    <t>AAC '61</t>
  </si>
  <si>
    <t>Honebecke</t>
  </si>
  <si>
    <t>Robin</t>
  </si>
  <si>
    <t>ATC '75</t>
  </si>
  <si>
    <t>AwalAmanm</t>
  </si>
  <si>
    <t>Mudesir</t>
  </si>
  <si>
    <t>Argo</t>
  </si>
  <si>
    <t>vanRiel</t>
  </si>
  <si>
    <t>Attila</t>
  </si>
  <si>
    <t>Velzeboer</t>
  </si>
  <si>
    <t>Luc</t>
  </si>
  <si>
    <t>Almere '81</t>
  </si>
  <si>
    <t>Hassan</t>
  </si>
  <si>
    <t>Abdi</t>
  </si>
  <si>
    <t>Cifla</t>
  </si>
  <si>
    <t>deJong</t>
  </si>
  <si>
    <t>Peter-Jan</t>
  </si>
  <si>
    <t>Horror</t>
  </si>
  <si>
    <t>Verbeek</t>
  </si>
  <si>
    <t>Tim</t>
  </si>
  <si>
    <t>vanderWel</t>
  </si>
  <si>
    <t>Victor</t>
  </si>
  <si>
    <t>PAC</t>
  </si>
  <si>
    <t>Rijpstra</t>
  </si>
  <si>
    <t>Janco</t>
  </si>
  <si>
    <t>Lionitas</t>
  </si>
  <si>
    <t>Reynders</t>
  </si>
  <si>
    <t>Thom</t>
  </si>
  <si>
    <t>Swift</t>
  </si>
  <si>
    <t>Tekelen</t>
  </si>
  <si>
    <t>Andy</t>
  </si>
  <si>
    <t>Eritrea</t>
  </si>
  <si>
    <t>Yska</t>
  </si>
  <si>
    <t>KlaasDouwe</t>
  </si>
  <si>
    <t>Dijksma</t>
  </si>
  <si>
    <t>Tsjerk</t>
  </si>
  <si>
    <t>AV Heerenveen</t>
  </si>
  <si>
    <t>deJuncker</t>
  </si>
  <si>
    <t>Troy</t>
  </si>
  <si>
    <t>Driessen</t>
  </si>
  <si>
    <t>Youri</t>
  </si>
  <si>
    <t>Venloop Running Team</t>
  </si>
  <si>
    <t>vanDijk</t>
  </si>
  <si>
    <t>Jeroen</t>
  </si>
  <si>
    <t>Schellekens</t>
  </si>
  <si>
    <t>Jorg</t>
  </si>
  <si>
    <t>Bergmann</t>
  </si>
  <si>
    <t>Nils</t>
  </si>
  <si>
    <t>Aachen</t>
  </si>
  <si>
    <t>Biemans</t>
  </si>
  <si>
    <t>Ids</t>
  </si>
  <si>
    <t>Atverni</t>
  </si>
  <si>
    <t>Kesete</t>
  </si>
  <si>
    <t>Isayas</t>
  </si>
  <si>
    <t>David</t>
  </si>
  <si>
    <t>DJK Elmar Kohlscheid</t>
  </si>
  <si>
    <t>vanBussel</t>
  </si>
  <si>
    <t>Sander</t>
  </si>
  <si>
    <t>Gulpen</t>
  </si>
  <si>
    <t>Curfs</t>
  </si>
  <si>
    <t>Martijn</t>
  </si>
  <si>
    <t>Wijlre</t>
  </si>
  <si>
    <t>ohne Verein</t>
  </si>
  <si>
    <t>Koß</t>
  </si>
  <si>
    <t xml:space="preserve"> Matthias</t>
  </si>
  <si>
    <t>SG Sparkasse Aachen</t>
  </si>
  <si>
    <t>Hilgers</t>
  </si>
  <si>
    <t xml:space="preserve"> Simeon</t>
  </si>
  <si>
    <t>Laufen macht Spaß!</t>
  </si>
  <si>
    <t>Willms</t>
  </si>
  <si>
    <t xml:space="preserve"> Ricco</t>
  </si>
  <si>
    <t>Cremer</t>
  </si>
  <si>
    <t xml:space="preserve"> Michael</t>
  </si>
  <si>
    <t>Horst</t>
  </si>
  <si>
    <t xml:space="preserve"> Tim</t>
  </si>
  <si>
    <t>Team Lichtblicke</t>
  </si>
  <si>
    <t>Jumpertz</t>
  </si>
  <si>
    <t xml:space="preserve"> Robin</t>
  </si>
  <si>
    <t>Stefan</t>
  </si>
  <si>
    <t>Hanuschik</t>
  </si>
  <si>
    <t>Oliver</t>
  </si>
  <si>
    <t>Geilenkirchen</t>
  </si>
  <si>
    <t>Lau</t>
  </si>
  <si>
    <t>Niklas</t>
  </si>
  <si>
    <t>Ts Frechen</t>
  </si>
  <si>
    <t>Köllner</t>
  </si>
  <si>
    <t>Pulheimer SC</t>
  </si>
  <si>
    <t>Hagos</t>
  </si>
  <si>
    <t>Sami</t>
  </si>
  <si>
    <t>ViaNobis Die Jugendhilfe Schloss Dilborn</t>
  </si>
  <si>
    <t>Mohammad</t>
  </si>
  <si>
    <t>Abdulfatah</t>
  </si>
  <si>
    <t>Mengstu</t>
  </si>
  <si>
    <t>Maekele</t>
  </si>
  <si>
    <t>Berihu</t>
  </si>
  <si>
    <t>Abel</t>
  </si>
  <si>
    <t>Heinrichs</t>
  </si>
  <si>
    <t>Dreissen Gebäudetechnik GmbH</t>
  </si>
  <si>
    <t>Osmann</t>
  </si>
  <si>
    <t>Karol</t>
  </si>
  <si>
    <t>Rosso</t>
  </si>
  <si>
    <t>Marvin</t>
  </si>
  <si>
    <t>Haas</t>
  </si>
  <si>
    <t>Yawari</t>
  </si>
  <si>
    <t xml:space="preserve"> Naqibullah</t>
  </si>
  <si>
    <t>Heydari</t>
  </si>
  <si>
    <t xml:space="preserve"> Nassim</t>
  </si>
  <si>
    <t>Kröll</t>
  </si>
  <si>
    <t xml:space="preserve"> Jens</t>
  </si>
  <si>
    <t>World of Fitness Aachen</t>
  </si>
  <si>
    <t>Poque</t>
  </si>
  <si>
    <t>LG Mützenich</t>
  </si>
  <si>
    <t>Peters</t>
  </si>
  <si>
    <t xml:space="preserve"> Lennard</t>
  </si>
  <si>
    <t>Fc Hürth</t>
  </si>
  <si>
    <t>Rommerskirchen</t>
  </si>
  <si>
    <t xml:space="preserve"> Louis</t>
  </si>
  <si>
    <t>Huber</t>
  </si>
  <si>
    <t xml:space="preserve"> Tobias</t>
  </si>
  <si>
    <t>Redler</t>
  </si>
  <si>
    <t xml:space="preserve"> Leon</t>
  </si>
  <si>
    <t>Weisweiler</t>
  </si>
  <si>
    <t xml:space="preserve"> Lukas</t>
  </si>
  <si>
    <t xml:space="preserve"> Lucas</t>
  </si>
  <si>
    <t>Nassim</t>
  </si>
  <si>
    <t xml:space="preserve"> Heydari</t>
  </si>
  <si>
    <t>Sportsfreund Alsdorf</t>
  </si>
  <si>
    <t>Strang</t>
  </si>
  <si>
    <t xml:space="preserve"> Damian</t>
  </si>
  <si>
    <t>Triathlon Eupen</t>
  </si>
  <si>
    <t>FRAIPONT</t>
  </si>
  <si>
    <t>OLIVIER</t>
  </si>
  <si>
    <t>1999</t>
  </si>
  <si>
    <t>LAC EUPEN</t>
  </si>
  <si>
    <t>MACKELS</t>
  </si>
  <si>
    <t>MAREK</t>
  </si>
  <si>
    <t>SC BUTGENBACH</t>
  </si>
  <si>
    <t>Dôme</t>
  </si>
  <si>
    <t>Félix</t>
  </si>
  <si>
    <t>Mertes</t>
  </si>
  <si>
    <t>AC Eifel</t>
  </si>
  <si>
    <t>Xhonneux</t>
  </si>
  <si>
    <t>Eric</t>
  </si>
  <si>
    <t>Kohnen</t>
  </si>
  <si>
    <t>Pierre-Alex</t>
  </si>
  <si>
    <t>ERTK</t>
  </si>
  <si>
    <t>Servais</t>
  </si>
  <si>
    <t>Sacha</t>
  </si>
  <si>
    <t>Diallo</t>
  </si>
  <si>
    <t>Amadou</t>
  </si>
  <si>
    <t>TV KONZEN</t>
  </si>
  <si>
    <t>Schrouff</t>
  </si>
  <si>
    <t>Jonas</t>
  </si>
  <si>
    <t>Julian</t>
  </si>
  <si>
    <t>Reuter</t>
  </si>
  <si>
    <t>Sebastian</t>
  </si>
  <si>
    <t>TuS Schmidt</t>
  </si>
  <si>
    <t>MENSGER</t>
  </si>
  <si>
    <t xml:space="preserve"> Simon</t>
  </si>
  <si>
    <t>SCHRÖDER</t>
  </si>
  <si>
    <t xml:space="preserve"> Yannick</t>
  </si>
  <si>
    <t>KOLL</t>
  </si>
  <si>
    <t>Melano Steckenborn</t>
  </si>
  <si>
    <t>Labalette</t>
  </si>
  <si>
    <t xml:space="preserve"> Ryan</t>
  </si>
  <si>
    <t>ALC Vieux-Cond</t>
  </si>
  <si>
    <t>Moritz</t>
  </si>
  <si>
    <t xml:space="preserve"> Jan</t>
  </si>
  <si>
    <t>SV 1910 Niederzier e.V.</t>
  </si>
  <si>
    <t>Stumpen</t>
  </si>
  <si>
    <t xml:space="preserve"> Max</t>
  </si>
  <si>
    <t>Krutev</t>
  </si>
  <si>
    <t xml:space="preserve"> Askar</t>
  </si>
  <si>
    <t>Hambücker</t>
  </si>
  <si>
    <t xml:space="preserve"> Nils</t>
  </si>
  <si>
    <t>Neuen</t>
  </si>
  <si>
    <t>Laurenz</t>
  </si>
  <si>
    <t>Nawrot</t>
  </si>
  <si>
    <t>Bozkurt</t>
  </si>
  <si>
    <t>Nico</t>
  </si>
  <si>
    <t>Arnoldsweiler Turnverein 1883/06 e.V.</t>
  </si>
  <si>
    <t>Kam</t>
  </si>
  <si>
    <t>PieterMax</t>
  </si>
  <si>
    <t>STAP</t>
  </si>
  <si>
    <t>Po+G84que</t>
  </si>
  <si>
    <t>Stawik</t>
  </si>
  <si>
    <t>Dean</t>
  </si>
  <si>
    <t>SV Rot Weiß Schlafhorst</t>
  </si>
  <si>
    <t>Ganster</t>
  </si>
  <si>
    <t xml:space="preserve"> Henri</t>
  </si>
  <si>
    <t>Löschzug Bergneustadt</t>
  </si>
  <si>
    <t>Wöhl</t>
  </si>
  <si>
    <t>Dennis</t>
  </si>
  <si>
    <t>DJK Jung Siegfried Herzogenrath</t>
  </si>
  <si>
    <t>Ortmanns</t>
  </si>
  <si>
    <t>Utecht</t>
  </si>
  <si>
    <t>Dürener TV 1847</t>
  </si>
  <si>
    <t>Janneck</t>
  </si>
  <si>
    <t xml:space="preserve"> Marc</t>
  </si>
  <si>
    <t>Stephanusschule Selgersdorf</t>
  </si>
  <si>
    <t>Wölk-Scholten</t>
  </si>
  <si>
    <t xml:space="preserve"> Patrick</t>
  </si>
  <si>
    <t>TSV Alemannia Aachen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</si>
</sst>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2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 Black"/>
      <family val="2"/>
    </font>
    <font>
      <sz val="10"/>
      <color indexed="10"/>
      <name val="Arial Black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0"/>
      <name val="Segoe U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 Light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1"/>
      <color rgb="FF000000"/>
      <name val="Calibri Light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5" fontId="9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50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51" fillId="0" borderId="10" xfId="53" applyFont="1" applyBorder="1" applyAlignment="1">
      <alignment horizontal="left" vertical="top"/>
      <protection/>
    </xf>
    <xf numFmtId="0" fontId="0" fillId="0" borderId="13" xfId="0" applyBorder="1" applyAlignment="1">
      <alignment horizontal="left" wrapText="1"/>
    </xf>
    <xf numFmtId="0" fontId="50" fillId="0" borderId="13" xfId="0" applyFont="1" applyFill="1" applyBorder="1" applyAlignment="1">
      <alignment horizontal="left" vertical="top"/>
    </xf>
    <xf numFmtId="0" fontId="0" fillId="0" borderId="13" xfId="0" applyFill="1" applyBorder="1" applyAlignment="1">
      <alignment/>
    </xf>
    <xf numFmtId="165" fontId="9" fillId="0" borderId="13" xfId="0" applyNumberFormat="1" applyFont="1" applyBorder="1" applyAlignment="1">
      <alignment/>
    </xf>
    <xf numFmtId="0" fontId="0" fillId="0" borderId="13" xfId="0" applyFill="1" applyBorder="1" applyAlignment="1">
      <alignment horizontal="left" vertical="top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06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" sqref="H6"/>
    </sheetView>
  </sheetViews>
  <sheetFormatPr defaultColWidth="3.7109375" defaultRowHeight="12.75"/>
  <cols>
    <col min="1" max="1" width="4.421875" style="7" customWidth="1"/>
    <col min="2" max="5" width="4.7109375" style="8" customWidth="1"/>
    <col min="6" max="6" width="4.7109375" style="23" customWidth="1"/>
    <col min="7" max="8" width="12.140625" style="3" customWidth="1"/>
    <col min="9" max="9" width="5.7109375" style="3" customWidth="1"/>
    <col min="10" max="10" width="12.00390625" style="3" bestFit="1" customWidth="1"/>
    <col min="11" max="13" width="3.00390625" style="3" bestFit="1" customWidth="1"/>
    <col min="14" max="14" width="3.28125" style="3" bestFit="1" customWidth="1"/>
    <col min="15" max="36" width="3.00390625" style="3" bestFit="1" customWidth="1"/>
    <col min="37" max="37" width="0.85546875" style="3" customWidth="1"/>
    <col min="38" max="41" width="3.00390625" style="3" bestFit="1" customWidth="1"/>
    <col min="42" max="42" width="0.85546875" style="3" customWidth="1"/>
    <col min="43" max="43" width="3.00390625" style="3" bestFit="1" customWidth="1"/>
    <col min="44" max="44" width="3.7109375" style="3" customWidth="1"/>
    <col min="45" max="47" width="3.00390625" style="3" bestFit="1" customWidth="1"/>
    <col min="48" max="16384" width="3.7109375" style="3" customWidth="1"/>
  </cols>
  <sheetData>
    <row r="1" spans="1:47" s="6" customFormat="1" ht="15">
      <c r="A1" s="49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5"/>
    </row>
    <row r="2" spans="1:46" s="11" customFormat="1" ht="96" customHeight="1">
      <c r="A2" s="15" t="s">
        <v>9</v>
      </c>
      <c r="B2" s="16" t="s">
        <v>8</v>
      </c>
      <c r="C2" s="17" t="s">
        <v>7</v>
      </c>
      <c r="D2" s="17" t="s">
        <v>6</v>
      </c>
      <c r="E2" s="17" t="s">
        <v>5</v>
      </c>
      <c r="F2" s="30" t="s">
        <v>4</v>
      </c>
      <c r="G2" s="18" t="s">
        <v>3</v>
      </c>
      <c r="H2" s="18" t="s">
        <v>2</v>
      </c>
      <c r="I2" s="19" t="s">
        <v>1</v>
      </c>
      <c r="J2" s="18" t="s">
        <v>0</v>
      </c>
      <c r="K2" s="31" t="s">
        <v>35</v>
      </c>
      <c r="L2" s="20" t="s">
        <v>16</v>
      </c>
      <c r="M2" s="20" t="s">
        <v>12</v>
      </c>
      <c r="N2" s="20" t="s">
        <v>17</v>
      </c>
      <c r="O2" s="32" t="s">
        <v>18</v>
      </c>
      <c r="P2" s="20" t="s">
        <v>19</v>
      </c>
      <c r="Q2" s="20" t="s">
        <v>20</v>
      </c>
      <c r="R2" s="32" t="s">
        <v>36</v>
      </c>
      <c r="S2" s="20" t="s">
        <v>13</v>
      </c>
      <c r="T2" s="20" t="s">
        <v>11</v>
      </c>
      <c r="U2" s="20" t="s">
        <v>21</v>
      </c>
      <c r="V2" s="32" t="s">
        <v>22</v>
      </c>
      <c r="W2" s="20" t="s">
        <v>15</v>
      </c>
      <c r="X2" s="20" t="s">
        <v>32</v>
      </c>
      <c r="Y2" s="20" t="s">
        <v>37</v>
      </c>
      <c r="Z2" s="20" t="s">
        <v>40</v>
      </c>
      <c r="AA2" s="20" t="s">
        <v>23</v>
      </c>
      <c r="AB2" s="20" t="s">
        <v>14</v>
      </c>
      <c r="AC2" s="20" t="s">
        <v>38</v>
      </c>
      <c r="AD2" s="20" t="s">
        <v>39</v>
      </c>
      <c r="AE2" s="20" t="s">
        <v>24</v>
      </c>
      <c r="AF2" s="32" t="s">
        <v>10</v>
      </c>
      <c r="AG2" s="32" t="s">
        <v>41</v>
      </c>
      <c r="AH2" s="32" t="s">
        <v>36</v>
      </c>
      <c r="AI2" s="20" t="s">
        <v>25</v>
      </c>
      <c r="AJ2" s="20" t="s">
        <v>42</v>
      </c>
      <c r="AK2" s="20" t="s">
        <v>26</v>
      </c>
      <c r="AL2" s="20" t="s">
        <v>43</v>
      </c>
      <c r="AM2" s="20" t="s">
        <v>28</v>
      </c>
      <c r="AN2" s="20" t="s">
        <v>27</v>
      </c>
      <c r="AO2" s="20" t="s">
        <v>33</v>
      </c>
      <c r="AP2" s="20" t="s">
        <v>44</v>
      </c>
      <c r="AQ2" s="20" t="s">
        <v>34</v>
      </c>
      <c r="AR2" s="20" t="s">
        <v>29</v>
      </c>
      <c r="AS2" s="20" t="s">
        <v>30</v>
      </c>
      <c r="AT2" s="20" t="s">
        <v>31</v>
      </c>
    </row>
    <row r="3" spans="1:48" s="11" customFormat="1" ht="13.5" customHeight="1">
      <c r="A3" s="12">
        <v>1</v>
      </c>
      <c r="B3" s="8">
        <f>SUM(K3:AV3)</f>
        <v>1317</v>
      </c>
      <c r="C3" s="8">
        <f>COUNT(K3:AV3)</f>
        <v>27</v>
      </c>
      <c r="D3" s="27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350</v>
      </c>
      <c r="E3" s="27">
        <f>IF(COUNT(K3:AV3)&lt;11,IF(COUNT(K3:AT3)&gt;6,(COUNT(K3:AT3)-7),0)*20,80)</f>
        <v>80</v>
      </c>
      <c r="F3" s="28">
        <f>D3+E3</f>
        <v>430</v>
      </c>
      <c r="G3" s="33" t="s">
        <v>46</v>
      </c>
      <c r="H3" s="25" t="s">
        <v>47</v>
      </c>
      <c r="I3" s="3">
        <v>1999</v>
      </c>
      <c r="J3" s="34" t="s">
        <v>275</v>
      </c>
      <c r="K3" s="3"/>
      <c r="L3" s="3">
        <v>47</v>
      </c>
      <c r="M3" s="8">
        <v>49</v>
      </c>
      <c r="N3" s="27">
        <v>49</v>
      </c>
      <c r="O3" s="10"/>
      <c r="P3" s="21"/>
      <c r="Q3" s="21"/>
      <c r="R3" s="21">
        <v>47</v>
      </c>
      <c r="S3" s="21">
        <v>43</v>
      </c>
      <c r="T3" s="21"/>
      <c r="U3" s="21"/>
      <c r="V3" s="21">
        <v>49</v>
      </c>
      <c r="W3" s="21">
        <v>49</v>
      </c>
      <c r="X3" s="21">
        <v>49</v>
      </c>
      <c r="Y3" s="21"/>
      <c r="Z3" s="3">
        <v>49</v>
      </c>
      <c r="AA3" s="8">
        <v>50</v>
      </c>
      <c r="AB3" s="21">
        <v>50</v>
      </c>
      <c r="AC3" s="3">
        <v>50</v>
      </c>
      <c r="AD3" s="26">
        <v>49</v>
      </c>
      <c r="AE3" s="3">
        <v>49</v>
      </c>
      <c r="AF3" s="8">
        <v>50</v>
      </c>
      <c r="AG3" s="3">
        <v>49</v>
      </c>
      <c r="AH3" s="3">
        <v>49</v>
      </c>
      <c r="AI3" s="3">
        <v>49</v>
      </c>
      <c r="AJ3" s="8">
        <v>50</v>
      </c>
      <c r="AK3" s="26"/>
      <c r="AL3" s="8">
        <v>50</v>
      </c>
      <c r="AM3" s="26">
        <v>49</v>
      </c>
      <c r="AN3" s="3">
        <v>50</v>
      </c>
      <c r="AO3" s="3">
        <v>49</v>
      </c>
      <c r="AP3" s="3"/>
      <c r="AQ3" s="3">
        <v>50</v>
      </c>
      <c r="AR3" s="3">
        <v>45</v>
      </c>
      <c r="AS3" s="26">
        <v>49</v>
      </c>
      <c r="AT3" s="3">
        <v>49</v>
      </c>
      <c r="AU3" s="3"/>
      <c r="AV3" s="3"/>
    </row>
    <row r="4" spans="1:48" s="11" customFormat="1" ht="13.5" customHeight="1">
      <c r="A4" s="2">
        <v>2</v>
      </c>
      <c r="B4" s="8">
        <f>SUM(K4:AU4)</f>
        <v>399</v>
      </c>
      <c r="C4" s="8">
        <f>COUNT(K4:AU4)</f>
        <v>8</v>
      </c>
      <c r="D4" s="27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</f>
        <v>350</v>
      </c>
      <c r="E4" s="27">
        <f>IF(COUNT(K4:AT4)&lt;11,IF(COUNT(K4:AT4)&gt;6,(COUNT(K4:AT4)-7),0)*20,80)</f>
        <v>20</v>
      </c>
      <c r="F4" s="28">
        <f>D4+E4</f>
        <v>370</v>
      </c>
      <c r="G4" s="24" t="s">
        <v>51</v>
      </c>
      <c r="H4" s="24" t="s">
        <v>52</v>
      </c>
      <c r="I4" s="24">
        <v>1998</v>
      </c>
      <c r="J4" s="24" t="s">
        <v>15</v>
      </c>
      <c r="K4" s="21"/>
      <c r="L4" s="2"/>
      <c r="M4" s="12"/>
      <c r="N4" s="2"/>
      <c r="O4" s="2"/>
      <c r="P4" s="2">
        <v>49</v>
      </c>
      <c r="Q4" s="2"/>
      <c r="R4" s="2">
        <v>50</v>
      </c>
      <c r="S4" s="2">
        <v>50</v>
      </c>
      <c r="T4" s="2"/>
      <c r="U4" s="2"/>
      <c r="V4" s="2"/>
      <c r="W4" s="2"/>
      <c r="X4" s="2"/>
      <c r="Y4" s="2">
        <v>50</v>
      </c>
      <c r="Z4" s="2">
        <v>50</v>
      </c>
      <c r="AA4" s="2"/>
      <c r="AB4" s="2"/>
      <c r="AC4" s="2"/>
      <c r="AD4" s="2">
        <v>50</v>
      </c>
      <c r="AE4" s="2">
        <v>50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>
        <v>50</v>
      </c>
      <c r="AS4" s="2"/>
      <c r="AT4" s="2"/>
      <c r="AU4" s="3"/>
      <c r="AV4" s="3"/>
    </row>
    <row r="5" spans="1:48" s="11" customFormat="1" ht="13.5" customHeight="1">
      <c r="A5" s="2"/>
      <c r="B5" s="8"/>
      <c r="C5" s="8"/>
      <c r="D5" s="27"/>
      <c r="E5" s="27"/>
      <c r="F5" s="28"/>
      <c r="G5" s="24"/>
      <c r="H5" s="24"/>
      <c r="I5" s="24"/>
      <c r="J5" s="24"/>
      <c r="K5" s="21"/>
      <c r="L5" s="2"/>
      <c r="M5" s="1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3"/>
      <c r="AV5" s="3"/>
    </row>
    <row r="6" spans="1:48" s="11" customFormat="1" ht="13.5" customHeight="1">
      <c r="A6" s="2"/>
      <c r="B6" s="8"/>
      <c r="C6" s="8"/>
      <c r="D6" s="27"/>
      <c r="E6" s="27"/>
      <c r="F6" s="28"/>
      <c r="G6" s="24"/>
      <c r="H6" s="24"/>
      <c r="I6" s="24"/>
      <c r="J6" s="24"/>
      <c r="K6" s="21"/>
      <c r="L6" s="2"/>
      <c r="M6" s="1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3"/>
      <c r="AV6" s="3"/>
    </row>
    <row r="7" spans="1:48" s="11" customFormat="1" ht="13.5" customHeight="1">
      <c r="A7" s="2"/>
      <c r="B7" s="8"/>
      <c r="C7" s="8"/>
      <c r="D7" s="27"/>
      <c r="E7" s="27"/>
      <c r="F7" s="28"/>
      <c r="G7" s="24"/>
      <c r="H7" s="24"/>
      <c r="I7" s="24"/>
      <c r="J7" s="24"/>
      <c r="K7" s="21"/>
      <c r="L7" s="2"/>
      <c r="M7" s="1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3"/>
      <c r="AV7" s="3"/>
    </row>
    <row r="8" spans="1:48" s="11" customFormat="1" ht="13.5" customHeight="1">
      <c r="A8" s="12"/>
      <c r="B8" s="8">
        <f>SUM(K8:AU8)</f>
        <v>245</v>
      </c>
      <c r="C8" s="8">
        <f>COUNT(K8:AU8)</f>
        <v>5</v>
      </c>
      <c r="D8" s="27">
        <f aca="true" t="shared" si="0" ref="D8:D39"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</f>
        <v>245</v>
      </c>
      <c r="E8" s="27">
        <f>IF(COUNT(K8:AT8)&lt;11,IF(COUNT(K8:AT8)&gt;6,(COUNT(K8:AT8)-7),0)*20,80)</f>
        <v>0</v>
      </c>
      <c r="F8" s="28">
        <f aca="true" t="shared" si="1" ref="F8:F39">D8+E8</f>
        <v>245</v>
      </c>
      <c r="G8" s="24" t="s">
        <v>64</v>
      </c>
      <c r="H8" s="24" t="s">
        <v>127</v>
      </c>
      <c r="I8" s="24">
        <v>1999</v>
      </c>
      <c r="J8" s="24" t="s">
        <v>128</v>
      </c>
      <c r="K8" s="8">
        <v>50</v>
      </c>
      <c r="L8" s="3"/>
      <c r="M8" s="3">
        <v>47</v>
      </c>
      <c r="N8" s="3"/>
      <c r="O8" s="3"/>
      <c r="P8" s="3"/>
      <c r="Q8" s="3">
        <v>48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>
        <v>50</v>
      </c>
      <c r="AH8" s="3"/>
      <c r="AI8" s="3"/>
      <c r="AJ8" s="3">
        <v>50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1"/>
      <c r="AV8" s="27"/>
    </row>
    <row r="9" spans="1:48" s="11" customFormat="1" ht="13.5" customHeight="1">
      <c r="A9" s="2"/>
      <c r="B9" s="8">
        <f>SUM(K9:AU9)</f>
        <v>194</v>
      </c>
      <c r="C9" s="9">
        <f>COUNT(K9:AU9)</f>
        <v>4</v>
      </c>
      <c r="D9" s="27">
        <f t="shared" si="0"/>
        <v>194</v>
      </c>
      <c r="E9" s="27">
        <f>IF(COUNT(K9:AT9)&lt;11,IF(COUNT(K9:AT9)&gt;6,(COUNT(K9:AT9)-7),0)*20,80)</f>
        <v>0</v>
      </c>
      <c r="F9" s="28">
        <f t="shared" si="1"/>
        <v>194</v>
      </c>
      <c r="G9" s="14" t="s">
        <v>183</v>
      </c>
      <c r="H9" s="14" t="s">
        <v>181</v>
      </c>
      <c r="I9" s="3">
        <v>1999</v>
      </c>
      <c r="J9" s="14" t="s">
        <v>184</v>
      </c>
      <c r="K9" s="21"/>
      <c r="L9" s="21"/>
      <c r="M9" s="21"/>
      <c r="N9" s="21">
        <v>50</v>
      </c>
      <c r="O9" s="21"/>
      <c r="P9" s="21"/>
      <c r="Q9" s="21">
        <v>50</v>
      </c>
      <c r="R9" s="21"/>
      <c r="S9" s="21">
        <v>44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>
        <v>50</v>
      </c>
      <c r="AN9" s="21"/>
      <c r="AO9" s="21"/>
      <c r="AP9" s="21"/>
      <c r="AQ9" s="21"/>
      <c r="AR9" s="21"/>
      <c r="AS9" s="21"/>
      <c r="AT9" s="21"/>
      <c r="AU9" s="21"/>
      <c r="AV9" s="21"/>
    </row>
    <row r="10" spans="1:48" s="11" customFormat="1" ht="13.5" customHeight="1">
      <c r="A10" s="2"/>
      <c r="B10" s="8">
        <f>SUM(K10:AU10)</f>
        <v>200</v>
      </c>
      <c r="C10" s="8">
        <f>COUNT(K10:AU10)</f>
        <v>4</v>
      </c>
      <c r="D10" s="27">
        <f t="shared" si="0"/>
        <v>200</v>
      </c>
      <c r="E10" s="27">
        <f>IF(COUNT(K10:AT10)&lt;11,IF(COUNT(K10:AT10)&gt;6,(COUNT(K10:AT10)-7),0)*20,80)</f>
        <v>0</v>
      </c>
      <c r="F10" s="28">
        <f t="shared" si="1"/>
        <v>200</v>
      </c>
      <c r="G10" s="14" t="s">
        <v>56</v>
      </c>
      <c r="H10" s="14" t="s">
        <v>57</v>
      </c>
      <c r="I10" s="3">
        <v>1999</v>
      </c>
      <c r="J10" s="21" t="s">
        <v>223</v>
      </c>
      <c r="K10" s="3"/>
      <c r="L10" s="3"/>
      <c r="M10" s="3"/>
      <c r="N10" s="3"/>
      <c r="O10" s="3"/>
      <c r="P10" s="3"/>
      <c r="Q10" s="3"/>
      <c r="R10" s="3"/>
      <c r="S10" s="8">
        <v>50</v>
      </c>
      <c r="T10" s="3"/>
      <c r="U10" s="3"/>
      <c r="V10" s="3"/>
      <c r="W10" s="3">
        <v>50</v>
      </c>
      <c r="X10" s="3">
        <v>50</v>
      </c>
      <c r="Y10" s="8">
        <v>50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11" customFormat="1" ht="13.5" customHeight="1">
      <c r="A11" s="12"/>
      <c r="B11" s="8">
        <f>SUM(K11:AV11)</f>
        <v>150</v>
      </c>
      <c r="C11" s="8">
        <f>COUNT(K11:AV11)</f>
        <v>3</v>
      </c>
      <c r="D11" s="27">
        <f t="shared" si="0"/>
        <v>150</v>
      </c>
      <c r="E11" s="27">
        <f>IF(COUNT(K11:AV11)&lt;11,IF(COUNT(K11:AT11)&gt;6,(COUNT(K11:AT11)-7),0)*20,80)</f>
        <v>0</v>
      </c>
      <c r="F11" s="28">
        <f t="shared" si="1"/>
        <v>150</v>
      </c>
      <c r="G11" s="14" t="s">
        <v>136</v>
      </c>
      <c r="H11" s="3" t="s">
        <v>137</v>
      </c>
      <c r="I11" s="3">
        <v>1998</v>
      </c>
      <c r="J11" s="14" t="s">
        <v>138</v>
      </c>
      <c r="K11" s="2"/>
      <c r="L11" s="21"/>
      <c r="M11" s="21">
        <v>50</v>
      </c>
      <c r="N11" s="21"/>
      <c r="O11" s="21"/>
      <c r="P11" s="21"/>
      <c r="Q11" s="21"/>
      <c r="R11" s="21"/>
      <c r="S11" s="21"/>
      <c r="T11" s="21"/>
      <c r="U11" s="21"/>
      <c r="V11" s="21">
        <v>50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>
        <v>50</v>
      </c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3"/>
      <c r="AV11" s="3"/>
    </row>
    <row r="12" spans="1:48" s="11" customFormat="1" ht="13.5" customHeight="1">
      <c r="A12" s="12"/>
      <c r="B12" s="8">
        <f aca="true" t="shared" si="2" ref="B12:B43">SUM(K12:AU12)</f>
        <v>141</v>
      </c>
      <c r="C12" s="8">
        <f aca="true" t="shared" si="3" ref="C12:C43">COUNT(K12:AU12)</f>
        <v>3</v>
      </c>
      <c r="D12" s="27">
        <f t="shared" si="0"/>
        <v>141</v>
      </c>
      <c r="E12" s="27">
        <f aca="true" t="shared" si="4" ref="E12:E58">IF(COUNT(K12:AT12)&lt;11,IF(COUNT(K12:AT12)&gt;6,(COUNT(K12:AT12)-7),0)*20,80)</f>
        <v>0</v>
      </c>
      <c r="F12" s="28">
        <f t="shared" si="1"/>
        <v>141</v>
      </c>
      <c r="G12" s="35" t="s">
        <v>61</v>
      </c>
      <c r="H12" s="35" t="s">
        <v>62</v>
      </c>
      <c r="I12" s="47">
        <v>35796</v>
      </c>
      <c r="J12" s="47" t="s">
        <v>63</v>
      </c>
      <c r="K12" s="21"/>
      <c r="L12" s="21"/>
      <c r="M12" s="21"/>
      <c r="N12" s="21"/>
      <c r="O12" s="21"/>
      <c r="P12" s="3">
        <v>46</v>
      </c>
      <c r="Q12" s="21"/>
      <c r="R12" s="21"/>
      <c r="S12" s="21">
        <v>46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>
        <v>49</v>
      </c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3"/>
      <c r="AV12" s="3"/>
    </row>
    <row r="13" spans="1:48" s="11" customFormat="1" ht="13.5" customHeight="1">
      <c r="A13" s="2"/>
      <c r="B13" s="8">
        <f t="shared" si="2"/>
        <v>88</v>
      </c>
      <c r="C13" s="8">
        <f t="shared" si="3"/>
        <v>2</v>
      </c>
      <c r="D13" s="27">
        <f t="shared" si="0"/>
        <v>88</v>
      </c>
      <c r="E13" s="27">
        <f t="shared" si="4"/>
        <v>0</v>
      </c>
      <c r="F13" s="28">
        <f t="shared" si="1"/>
        <v>88</v>
      </c>
      <c r="G13" s="44" t="s">
        <v>200</v>
      </c>
      <c r="H13" s="44" t="s">
        <v>201</v>
      </c>
      <c r="I13" s="44">
        <v>1998</v>
      </c>
      <c r="J13" s="44" t="s">
        <v>202</v>
      </c>
      <c r="K13" s="3"/>
      <c r="L13" s="3"/>
      <c r="M13" s="3"/>
      <c r="N13" s="3"/>
      <c r="O13" s="3"/>
      <c r="P13" s="3">
        <v>42</v>
      </c>
      <c r="Q13" s="21">
        <v>46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11" customFormat="1" ht="13.5" customHeight="1">
      <c r="A14" s="12"/>
      <c r="B14" s="8">
        <f t="shared" si="2"/>
        <v>98</v>
      </c>
      <c r="C14" s="8">
        <f t="shared" si="3"/>
        <v>2</v>
      </c>
      <c r="D14" s="27">
        <f t="shared" si="0"/>
        <v>98</v>
      </c>
      <c r="E14" s="27">
        <f t="shared" si="4"/>
        <v>0</v>
      </c>
      <c r="F14" s="28">
        <f t="shared" si="1"/>
        <v>98</v>
      </c>
      <c r="G14" s="45" t="s">
        <v>232</v>
      </c>
      <c r="H14" s="46" t="s">
        <v>233</v>
      </c>
      <c r="I14" s="45">
        <v>1999</v>
      </c>
      <c r="J14" s="48"/>
      <c r="K14" s="3"/>
      <c r="L14" s="3"/>
      <c r="M14" s="3"/>
      <c r="N14" s="3"/>
      <c r="O14" s="3"/>
      <c r="P14" s="3"/>
      <c r="Q14" s="3"/>
      <c r="R14" s="3"/>
      <c r="S14" s="21"/>
      <c r="T14" s="3"/>
      <c r="U14" s="3"/>
      <c r="V14" s="8">
        <v>50</v>
      </c>
      <c r="W14" s="3"/>
      <c r="X14" s="3"/>
      <c r="Y14" s="3"/>
      <c r="Z14" s="3"/>
      <c r="AA14" s="3"/>
      <c r="AB14" s="3"/>
      <c r="AC14" s="3"/>
      <c r="AD14" s="3"/>
      <c r="AE14" s="3"/>
      <c r="AF14" s="3">
        <v>48</v>
      </c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22" customFormat="1" ht="13.5" customHeight="1">
      <c r="A15" s="2"/>
      <c r="B15" s="8">
        <f t="shared" si="2"/>
        <v>94</v>
      </c>
      <c r="C15" s="8">
        <f t="shared" si="3"/>
        <v>2</v>
      </c>
      <c r="D15" s="27">
        <f t="shared" si="0"/>
        <v>94</v>
      </c>
      <c r="E15" s="27">
        <f t="shared" si="4"/>
        <v>0</v>
      </c>
      <c r="F15" s="28">
        <f t="shared" si="1"/>
        <v>94</v>
      </c>
      <c r="G15" s="34" t="s">
        <v>257</v>
      </c>
      <c r="H15" s="25" t="s">
        <v>196</v>
      </c>
      <c r="I15" s="25">
        <v>1999</v>
      </c>
      <c r="J15" s="25" t="s">
        <v>184</v>
      </c>
      <c r="K15" s="21"/>
      <c r="L15" s="21"/>
      <c r="M15" s="21"/>
      <c r="N15" s="21"/>
      <c r="O15" s="21"/>
      <c r="P15" s="21"/>
      <c r="Q15" s="21">
        <v>49</v>
      </c>
      <c r="R15" s="21"/>
      <c r="S15" s="21">
        <v>45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3"/>
      <c r="AV15" s="3"/>
    </row>
    <row r="16" spans="1:48" s="22" customFormat="1" ht="13.5" customHeight="1">
      <c r="A16" s="2"/>
      <c r="B16" s="8">
        <f t="shared" si="2"/>
        <v>98</v>
      </c>
      <c r="C16" s="8">
        <f t="shared" si="3"/>
        <v>2</v>
      </c>
      <c r="D16" s="27">
        <f t="shared" si="0"/>
        <v>98</v>
      </c>
      <c r="E16" s="27">
        <f t="shared" si="4"/>
        <v>0</v>
      </c>
      <c r="F16" s="28">
        <f t="shared" si="1"/>
        <v>98</v>
      </c>
      <c r="G16" s="3" t="s">
        <v>212</v>
      </c>
      <c r="H16" s="3" t="s">
        <v>151</v>
      </c>
      <c r="I16" s="29">
        <v>36161</v>
      </c>
      <c r="J16" s="29" t="s">
        <v>213</v>
      </c>
      <c r="K16" s="3"/>
      <c r="L16" s="3"/>
      <c r="M16" s="3"/>
      <c r="N16" s="3"/>
      <c r="O16" s="3"/>
      <c r="P16" s="3">
        <v>48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>
        <v>50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21"/>
      <c r="AV16" s="21"/>
    </row>
    <row r="17" spans="1:48" s="11" customFormat="1" ht="13.5" customHeight="1">
      <c r="A17" s="2"/>
      <c r="B17" s="8">
        <f t="shared" si="2"/>
        <v>95</v>
      </c>
      <c r="C17" s="8">
        <f t="shared" si="3"/>
        <v>2</v>
      </c>
      <c r="D17" s="27">
        <f t="shared" si="0"/>
        <v>95</v>
      </c>
      <c r="E17" s="27">
        <f t="shared" si="4"/>
        <v>0</v>
      </c>
      <c r="F17" s="28">
        <f t="shared" si="1"/>
        <v>95</v>
      </c>
      <c r="G17" s="36" t="s">
        <v>207</v>
      </c>
      <c r="H17" s="36" t="s">
        <v>208</v>
      </c>
      <c r="I17" s="37" t="s">
        <v>205</v>
      </c>
      <c r="J17" s="36" t="s">
        <v>209</v>
      </c>
      <c r="K17" s="3"/>
      <c r="L17" s="3"/>
      <c r="M17" s="3"/>
      <c r="N17" s="3"/>
      <c r="O17" s="3"/>
      <c r="P17" s="3">
        <v>47</v>
      </c>
      <c r="Q17" s="3"/>
      <c r="R17" s="3">
        <v>48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21"/>
      <c r="AV17" s="21"/>
    </row>
    <row r="18" spans="1:48" s="11" customFormat="1" ht="13.5" customHeight="1">
      <c r="A18" s="12"/>
      <c r="B18" s="8">
        <f t="shared" si="2"/>
        <v>88</v>
      </c>
      <c r="C18" s="8">
        <f t="shared" si="3"/>
        <v>2</v>
      </c>
      <c r="D18" s="27">
        <f t="shared" si="0"/>
        <v>88</v>
      </c>
      <c r="E18" s="27">
        <f t="shared" si="4"/>
        <v>0</v>
      </c>
      <c r="F18" s="28">
        <f t="shared" si="1"/>
        <v>88</v>
      </c>
      <c r="G18" s="14" t="s">
        <v>178</v>
      </c>
      <c r="H18" s="3" t="s">
        <v>179</v>
      </c>
      <c r="I18" s="3">
        <v>1999</v>
      </c>
      <c r="J18" s="14" t="s">
        <v>63</v>
      </c>
      <c r="K18" s="21"/>
      <c r="L18" s="21"/>
      <c r="M18" s="21">
        <v>46</v>
      </c>
      <c r="N18" s="3"/>
      <c r="O18" s="3"/>
      <c r="P18" s="3"/>
      <c r="Q18" s="3"/>
      <c r="R18" s="3"/>
      <c r="S18" s="3">
        <v>42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21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11" customFormat="1" ht="13.5" customHeight="1">
      <c r="A19" s="12"/>
      <c r="B19" s="8">
        <f t="shared" si="2"/>
        <v>100</v>
      </c>
      <c r="C19" s="8">
        <f t="shared" si="3"/>
        <v>2</v>
      </c>
      <c r="D19" s="27">
        <f t="shared" si="0"/>
        <v>100</v>
      </c>
      <c r="E19" s="27">
        <f t="shared" si="4"/>
        <v>0</v>
      </c>
      <c r="F19" s="28">
        <f t="shared" si="1"/>
        <v>100</v>
      </c>
      <c r="G19" s="3" t="s">
        <v>152</v>
      </c>
      <c r="H19" s="3" t="s">
        <v>153</v>
      </c>
      <c r="I19" s="3">
        <v>1998</v>
      </c>
      <c r="J19" s="3" t="s">
        <v>154</v>
      </c>
      <c r="K19" s="3"/>
      <c r="L19" s="3">
        <v>50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>
        <v>50</v>
      </c>
      <c r="AT19" s="3"/>
      <c r="AU19" s="3"/>
      <c r="AV19" s="3"/>
    </row>
    <row r="20" spans="1:48" s="11" customFormat="1" ht="13.5" customHeight="1">
      <c r="A20" s="12"/>
      <c r="B20" s="8">
        <f t="shared" si="2"/>
        <v>94</v>
      </c>
      <c r="C20" s="8">
        <f t="shared" si="3"/>
        <v>2</v>
      </c>
      <c r="D20" s="27">
        <f t="shared" si="0"/>
        <v>94</v>
      </c>
      <c r="E20" s="27">
        <f t="shared" si="4"/>
        <v>0</v>
      </c>
      <c r="F20" s="28">
        <f t="shared" si="1"/>
        <v>94</v>
      </c>
      <c r="G20" s="36" t="s">
        <v>203</v>
      </c>
      <c r="H20" s="36" t="s">
        <v>204</v>
      </c>
      <c r="I20" s="37" t="s">
        <v>205</v>
      </c>
      <c r="J20" s="36" t="s">
        <v>206</v>
      </c>
      <c r="K20" s="21"/>
      <c r="L20" s="21"/>
      <c r="M20" s="3"/>
      <c r="N20" s="3"/>
      <c r="O20" s="3"/>
      <c r="P20" s="3">
        <v>45</v>
      </c>
      <c r="Q20" s="21"/>
      <c r="R20" s="3">
        <v>49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21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7" s="11" customFormat="1" ht="13.5" customHeight="1">
      <c r="A21" s="2"/>
      <c r="B21" s="8">
        <f t="shared" si="2"/>
        <v>97</v>
      </c>
      <c r="C21" s="8">
        <f t="shared" si="3"/>
        <v>2</v>
      </c>
      <c r="D21" s="27">
        <f t="shared" si="0"/>
        <v>97</v>
      </c>
      <c r="E21" s="27">
        <f t="shared" si="4"/>
        <v>0</v>
      </c>
      <c r="F21" s="28">
        <f t="shared" si="1"/>
        <v>97</v>
      </c>
      <c r="G21" s="25" t="s">
        <v>251</v>
      </c>
      <c r="H21" s="25" t="s">
        <v>252</v>
      </c>
      <c r="I21" s="25">
        <v>1998</v>
      </c>
      <c r="J21" s="25" t="s">
        <v>253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8"/>
      <c r="AK21" s="3"/>
      <c r="AL21" s="3"/>
      <c r="AM21" s="3"/>
      <c r="AN21" s="3">
        <v>49</v>
      </c>
      <c r="AO21" s="3"/>
      <c r="AP21" s="3"/>
      <c r="AQ21" s="3"/>
      <c r="AR21" s="3">
        <v>48</v>
      </c>
      <c r="AS21" s="3"/>
      <c r="AT21" s="3"/>
      <c r="AU21" s="1"/>
    </row>
    <row r="22" spans="1:48" s="21" customFormat="1" ht="13.5" customHeight="1">
      <c r="A22" s="12"/>
      <c r="B22" s="8">
        <f t="shared" si="2"/>
        <v>80</v>
      </c>
      <c r="C22" s="8">
        <f t="shared" si="3"/>
        <v>2</v>
      </c>
      <c r="D22" s="27">
        <f t="shared" si="0"/>
        <v>80</v>
      </c>
      <c r="E22" s="27">
        <f t="shared" si="4"/>
        <v>0</v>
      </c>
      <c r="F22" s="28">
        <f t="shared" si="1"/>
        <v>80</v>
      </c>
      <c r="G22" s="24" t="s">
        <v>119</v>
      </c>
      <c r="H22" s="24" t="s">
        <v>120</v>
      </c>
      <c r="I22" s="24">
        <v>1998</v>
      </c>
      <c r="J22" s="24" t="s">
        <v>121</v>
      </c>
      <c r="K22" s="3">
        <v>30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2"/>
      <c r="AH22" s="3"/>
      <c r="AI22" s="3"/>
      <c r="AJ22" s="26">
        <v>50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21" customFormat="1" ht="13.5" customHeight="1">
      <c r="A23" s="12"/>
      <c r="B23" s="8">
        <f t="shared" si="2"/>
        <v>36</v>
      </c>
      <c r="C23" s="8">
        <f t="shared" si="3"/>
        <v>1</v>
      </c>
      <c r="D23" s="27">
        <f t="shared" si="0"/>
        <v>36</v>
      </c>
      <c r="E23" s="27">
        <f t="shared" si="4"/>
        <v>0</v>
      </c>
      <c r="F23" s="28">
        <f t="shared" si="1"/>
        <v>36</v>
      </c>
      <c r="G23" s="24" t="s">
        <v>105</v>
      </c>
      <c r="H23" s="24" t="s">
        <v>106</v>
      </c>
      <c r="I23" s="24">
        <v>1999</v>
      </c>
      <c r="J23" s="24" t="s">
        <v>90</v>
      </c>
      <c r="K23" s="3">
        <v>36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21" customFormat="1" ht="13.5" customHeight="1">
      <c r="A24" s="2"/>
      <c r="B24" s="8">
        <f t="shared" si="2"/>
        <v>48</v>
      </c>
      <c r="C24" s="8">
        <f t="shared" si="3"/>
        <v>1</v>
      </c>
      <c r="D24" s="27">
        <f t="shared" si="0"/>
        <v>48</v>
      </c>
      <c r="E24" s="27">
        <f t="shared" si="4"/>
        <v>0</v>
      </c>
      <c r="F24" s="28">
        <f t="shared" si="1"/>
        <v>48</v>
      </c>
      <c r="G24" s="14" t="s">
        <v>176</v>
      </c>
      <c r="H24" s="3" t="s">
        <v>177</v>
      </c>
      <c r="I24" s="3">
        <v>1999</v>
      </c>
      <c r="J24" s="14" t="s">
        <v>58</v>
      </c>
      <c r="L24" s="2"/>
      <c r="M24" s="21">
        <v>48</v>
      </c>
      <c r="N24" s="2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3"/>
      <c r="AV24" s="3"/>
    </row>
    <row r="25" spans="1:48" s="21" customFormat="1" ht="13.5" customHeight="1">
      <c r="A25" s="2"/>
      <c r="B25" s="8">
        <f t="shared" si="2"/>
        <v>44</v>
      </c>
      <c r="C25" s="8">
        <f t="shared" si="3"/>
        <v>1</v>
      </c>
      <c r="D25" s="27">
        <f t="shared" si="0"/>
        <v>44</v>
      </c>
      <c r="E25" s="27">
        <f t="shared" si="4"/>
        <v>0</v>
      </c>
      <c r="F25" s="28">
        <f t="shared" si="1"/>
        <v>44</v>
      </c>
      <c r="G25" s="3" t="s">
        <v>214</v>
      </c>
      <c r="H25" s="3" t="s">
        <v>215</v>
      </c>
      <c r="I25" s="29">
        <v>35796</v>
      </c>
      <c r="J25" s="29"/>
      <c r="M25" s="3"/>
      <c r="N25" s="3"/>
      <c r="O25" s="3"/>
      <c r="P25" s="3">
        <v>44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1"/>
      <c r="AV25" s="11"/>
    </row>
    <row r="26" spans="1:46" s="21" customFormat="1" ht="13.5" customHeight="1">
      <c r="A26" s="2"/>
      <c r="B26" s="8">
        <f t="shared" si="2"/>
        <v>47</v>
      </c>
      <c r="C26" s="8">
        <f t="shared" si="3"/>
        <v>1</v>
      </c>
      <c r="D26" s="27">
        <f t="shared" si="0"/>
        <v>47</v>
      </c>
      <c r="E26" s="27">
        <f t="shared" si="4"/>
        <v>0</v>
      </c>
      <c r="F26" s="28">
        <f t="shared" si="1"/>
        <v>47</v>
      </c>
      <c r="G26" s="14" t="s">
        <v>273</v>
      </c>
      <c r="H26" s="14" t="s">
        <v>274</v>
      </c>
      <c r="I26" s="3">
        <v>1998</v>
      </c>
      <c r="J26" s="14" t="s">
        <v>272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>
        <v>47</v>
      </c>
    </row>
    <row r="27" spans="1:48" s="21" customFormat="1" ht="13.5" customHeight="1">
      <c r="A27" s="2"/>
      <c r="B27" s="8">
        <f t="shared" si="2"/>
        <v>48</v>
      </c>
      <c r="C27" s="8">
        <f t="shared" si="3"/>
        <v>1</v>
      </c>
      <c r="D27" s="27">
        <f t="shared" si="0"/>
        <v>48</v>
      </c>
      <c r="E27" s="27">
        <f t="shared" si="4"/>
        <v>0</v>
      </c>
      <c r="F27" s="28">
        <f t="shared" si="1"/>
        <v>48</v>
      </c>
      <c r="G27" s="43" t="s">
        <v>264</v>
      </c>
      <c r="H27" s="43" t="s">
        <v>265</v>
      </c>
      <c r="I27" s="43">
        <v>1998</v>
      </c>
      <c r="J27" s="43" t="s">
        <v>266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>
        <v>48</v>
      </c>
      <c r="AT27" s="3"/>
      <c r="AU27" s="3"/>
      <c r="AV27" s="3"/>
    </row>
    <row r="28" spans="1:48" s="21" customFormat="1" ht="13.5" customHeight="1">
      <c r="A28" s="2"/>
      <c r="B28" s="8">
        <f t="shared" si="2"/>
        <v>47</v>
      </c>
      <c r="C28" s="8">
        <f t="shared" si="3"/>
        <v>1</v>
      </c>
      <c r="D28" s="27">
        <f t="shared" si="0"/>
        <v>47</v>
      </c>
      <c r="E28" s="27">
        <f t="shared" si="4"/>
        <v>0</v>
      </c>
      <c r="F28" s="28">
        <f t="shared" si="1"/>
        <v>47</v>
      </c>
      <c r="G28" s="14" t="s">
        <v>142</v>
      </c>
      <c r="H28" s="3" t="s">
        <v>143</v>
      </c>
      <c r="I28" s="3">
        <v>1999</v>
      </c>
      <c r="J28" s="14" t="s">
        <v>58</v>
      </c>
      <c r="AI28" s="3">
        <v>47</v>
      </c>
      <c r="AU28" s="3"/>
      <c r="AV28" s="3"/>
    </row>
    <row r="29" spans="1:48" s="21" customFormat="1" ht="13.5" customHeight="1">
      <c r="A29" s="12"/>
      <c r="B29" s="8">
        <f t="shared" si="2"/>
        <v>44</v>
      </c>
      <c r="C29" s="8">
        <f t="shared" si="3"/>
        <v>1</v>
      </c>
      <c r="D29" s="27">
        <f t="shared" si="0"/>
        <v>44</v>
      </c>
      <c r="E29" s="27">
        <f t="shared" si="4"/>
        <v>0</v>
      </c>
      <c r="F29" s="28">
        <f t="shared" si="1"/>
        <v>44</v>
      </c>
      <c r="G29" s="14" t="s">
        <v>194</v>
      </c>
      <c r="H29" s="14" t="s">
        <v>195</v>
      </c>
      <c r="I29" s="3">
        <v>1999</v>
      </c>
      <c r="J29" s="14" t="s">
        <v>58</v>
      </c>
      <c r="K29" s="3"/>
      <c r="L29" s="3"/>
      <c r="M29" s="3"/>
      <c r="N29" s="21">
        <v>44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6" s="21" customFormat="1" ht="13.5" customHeight="1">
      <c r="A30" s="12"/>
      <c r="B30" s="8">
        <f t="shared" si="2"/>
        <v>41</v>
      </c>
      <c r="C30" s="8">
        <f t="shared" si="3"/>
        <v>1</v>
      </c>
      <c r="D30" s="27">
        <f t="shared" si="0"/>
        <v>41</v>
      </c>
      <c r="E30" s="27">
        <f t="shared" si="4"/>
        <v>0</v>
      </c>
      <c r="F30" s="28">
        <f t="shared" si="1"/>
        <v>41</v>
      </c>
      <c r="G30" s="24" t="s">
        <v>91</v>
      </c>
      <c r="H30" s="24" t="s">
        <v>92</v>
      </c>
      <c r="I30" s="24">
        <v>1998</v>
      </c>
      <c r="J30" s="24" t="s">
        <v>87</v>
      </c>
      <c r="K30" s="21">
        <v>41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s="21" customFormat="1" ht="13.5" customHeight="1">
      <c r="A31" s="2"/>
      <c r="B31" s="8">
        <f t="shared" si="2"/>
        <v>44</v>
      </c>
      <c r="C31" s="8">
        <f t="shared" si="3"/>
        <v>1</v>
      </c>
      <c r="D31" s="27">
        <f t="shared" si="0"/>
        <v>44</v>
      </c>
      <c r="E31" s="27">
        <f t="shared" si="4"/>
        <v>0</v>
      </c>
      <c r="F31" s="28">
        <f t="shared" si="1"/>
        <v>44</v>
      </c>
      <c r="G31" s="24" t="s">
        <v>82</v>
      </c>
      <c r="H31" s="24" t="s">
        <v>83</v>
      </c>
      <c r="I31" s="24">
        <v>1998</v>
      </c>
      <c r="J31" s="24" t="s">
        <v>84</v>
      </c>
      <c r="K31" s="3">
        <v>44</v>
      </c>
      <c r="L31" s="2"/>
      <c r="M31" s="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8" s="21" customFormat="1" ht="13.5" customHeight="1">
      <c r="A32" s="12"/>
      <c r="B32" s="8">
        <f t="shared" si="2"/>
        <v>45</v>
      </c>
      <c r="C32" s="8">
        <f t="shared" si="3"/>
        <v>1</v>
      </c>
      <c r="D32" s="27">
        <f t="shared" si="0"/>
        <v>45</v>
      </c>
      <c r="E32" s="27">
        <f t="shared" si="4"/>
        <v>0</v>
      </c>
      <c r="F32" s="28">
        <f t="shared" si="1"/>
        <v>45</v>
      </c>
      <c r="G32" s="24" t="s">
        <v>80</v>
      </c>
      <c r="H32" s="24" t="s">
        <v>75</v>
      </c>
      <c r="I32" s="24">
        <v>1999</v>
      </c>
      <c r="J32" s="24" t="s">
        <v>81</v>
      </c>
      <c r="K32" s="21">
        <v>45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11" ht="13.5" customHeight="1">
      <c r="A33" s="12"/>
      <c r="B33" s="8">
        <f t="shared" si="2"/>
        <v>32</v>
      </c>
      <c r="C33" s="8">
        <f t="shared" si="3"/>
        <v>1</v>
      </c>
      <c r="D33" s="27">
        <f t="shared" si="0"/>
        <v>32</v>
      </c>
      <c r="E33" s="27">
        <f t="shared" si="4"/>
        <v>0</v>
      </c>
      <c r="F33" s="28">
        <f t="shared" si="1"/>
        <v>32</v>
      </c>
      <c r="G33" s="24" t="s">
        <v>115</v>
      </c>
      <c r="H33" s="24" t="s">
        <v>116</v>
      </c>
      <c r="I33" s="24">
        <v>1998</v>
      </c>
      <c r="J33" s="24" t="s">
        <v>109</v>
      </c>
      <c r="K33" s="3">
        <v>32</v>
      </c>
    </row>
    <row r="34" spans="1:48" ht="13.5" customHeight="1">
      <c r="A34" s="2"/>
      <c r="B34" s="8">
        <f t="shared" si="2"/>
        <v>40</v>
      </c>
      <c r="C34" s="8">
        <f t="shared" si="3"/>
        <v>1</v>
      </c>
      <c r="D34" s="27">
        <f t="shared" si="0"/>
        <v>40</v>
      </c>
      <c r="E34" s="27">
        <f t="shared" si="4"/>
        <v>0</v>
      </c>
      <c r="F34" s="28">
        <f t="shared" si="1"/>
        <v>40</v>
      </c>
      <c r="G34" s="24" t="s">
        <v>93</v>
      </c>
      <c r="H34" s="24" t="s">
        <v>94</v>
      </c>
      <c r="I34" s="24">
        <v>1999</v>
      </c>
      <c r="J34" s="24" t="s">
        <v>95</v>
      </c>
      <c r="K34" s="3">
        <v>40</v>
      </c>
      <c r="L34" s="21"/>
      <c r="M34" s="21"/>
      <c r="N34" s="21"/>
      <c r="O34" s="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2"/>
      <c r="AV34" s="22"/>
    </row>
    <row r="35" spans="1:46" ht="13.5" customHeight="1">
      <c r="A35" s="12"/>
      <c r="B35" s="8">
        <f t="shared" si="2"/>
        <v>49</v>
      </c>
      <c r="C35" s="8">
        <f t="shared" si="3"/>
        <v>1</v>
      </c>
      <c r="D35" s="27">
        <f t="shared" si="0"/>
        <v>49</v>
      </c>
      <c r="E35" s="27">
        <f t="shared" si="4"/>
        <v>0</v>
      </c>
      <c r="F35" s="28">
        <f t="shared" si="1"/>
        <v>49</v>
      </c>
      <c r="G35" s="24" t="s">
        <v>129</v>
      </c>
      <c r="H35" s="24" t="s">
        <v>130</v>
      </c>
      <c r="I35" s="24">
        <v>1999</v>
      </c>
      <c r="J35" s="24" t="s">
        <v>131</v>
      </c>
      <c r="K35" s="8">
        <v>49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1:48" ht="13.5" customHeight="1">
      <c r="A36" s="2"/>
      <c r="B36" s="8">
        <f t="shared" si="2"/>
        <v>50</v>
      </c>
      <c r="C36" s="8">
        <f t="shared" si="3"/>
        <v>1</v>
      </c>
      <c r="D36" s="27">
        <f t="shared" si="0"/>
        <v>50</v>
      </c>
      <c r="E36" s="27">
        <f t="shared" si="4"/>
        <v>0</v>
      </c>
      <c r="F36" s="28">
        <f t="shared" si="1"/>
        <v>50</v>
      </c>
      <c r="G36" s="14" t="s">
        <v>268</v>
      </c>
      <c r="H36" s="14" t="s">
        <v>247</v>
      </c>
      <c r="I36" s="3">
        <v>1999</v>
      </c>
      <c r="J36" s="14" t="s">
        <v>269</v>
      </c>
      <c r="AT36" s="3">
        <v>50</v>
      </c>
      <c r="AU36" s="21"/>
      <c r="AV36" s="21"/>
    </row>
    <row r="37" spans="1:48" ht="13.5" customHeight="1">
      <c r="A37" s="2"/>
      <c r="B37" s="8">
        <f t="shared" si="2"/>
        <v>37</v>
      </c>
      <c r="C37" s="8">
        <f t="shared" si="3"/>
        <v>1</v>
      </c>
      <c r="D37" s="27">
        <f t="shared" si="0"/>
        <v>37</v>
      </c>
      <c r="E37" s="27">
        <f t="shared" si="4"/>
        <v>0</v>
      </c>
      <c r="F37" s="28">
        <f t="shared" si="1"/>
        <v>37</v>
      </c>
      <c r="G37" s="24" t="s">
        <v>102</v>
      </c>
      <c r="H37" s="24" t="s">
        <v>103</v>
      </c>
      <c r="I37" s="24">
        <v>1999</v>
      </c>
      <c r="J37" s="24" t="s">
        <v>104</v>
      </c>
      <c r="K37" s="21">
        <v>37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1"/>
      <c r="AV37" s="11"/>
    </row>
    <row r="38" spans="1:36" ht="13.5" customHeight="1">
      <c r="A38" s="12"/>
      <c r="B38" s="8">
        <f t="shared" si="2"/>
        <v>48</v>
      </c>
      <c r="C38" s="8">
        <f t="shared" si="3"/>
        <v>1</v>
      </c>
      <c r="D38" s="27">
        <f t="shared" si="0"/>
        <v>48</v>
      </c>
      <c r="E38" s="27">
        <f t="shared" si="4"/>
        <v>0</v>
      </c>
      <c r="F38" s="28">
        <f t="shared" si="1"/>
        <v>48</v>
      </c>
      <c r="G38" s="3" t="s">
        <v>242</v>
      </c>
      <c r="H38" s="3" t="s">
        <v>243</v>
      </c>
      <c r="I38" s="40">
        <v>1998</v>
      </c>
      <c r="J38" s="3" t="s">
        <v>135</v>
      </c>
      <c r="AJ38" s="8">
        <v>48</v>
      </c>
    </row>
    <row r="39" spans="1:48" ht="13.5" customHeight="1">
      <c r="A39" s="2"/>
      <c r="B39" s="8">
        <f t="shared" si="2"/>
        <v>49</v>
      </c>
      <c r="C39" s="8">
        <f t="shared" si="3"/>
        <v>1</v>
      </c>
      <c r="D39" s="27">
        <f t="shared" si="0"/>
        <v>49</v>
      </c>
      <c r="E39" s="27">
        <f t="shared" si="4"/>
        <v>0</v>
      </c>
      <c r="F39" s="28">
        <f t="shared" si="1"/>
        <v>49</v>
      </c>
      <c r="G39" s="3" t="s">
        <v>258</v>
      </c>
      <c r="H39" s="25" t="s">
        <v>259</v>
      </c>
      <c r="I39" s="25">
        <v>1999</v>
      </c>
      <c r="J39" s="25" t="s">
        <v>260</v>
      </c>
      <c r="AQ39" s="3">
        <v>49</v>
      </c>
      <c r="AU39" s="1"/>
      <c r="AV39" s="11"/>
    </row>
    <row r="40" spans="1:48" ht="13.5" customHeight="1">
      <c r="A40" s="2"/>
      <c r="B40" s="8">
        <f t="shared" si="2"/>
        <v>41</v>
      </c>
      <c r="C40" s="8">
        <f t="shared" si="3"/>
        <v>1</v>
      </c>
      <c r="D40" s="27">
        <f aca="true" t="shared" si="5" ref="D40:D71"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</f>
        <v>41</v>
      </c>
      <c r="E40" s="27">
        <f t="shared" si="4"/>
        <v>0</v>
      </c>
      <c r="F40" s="28">
        <f aca="true" t="shared" si="6" ref="F40:F71">D40+E40</f>
        <v>41</v>
      </c>
      <c r="G40" s="3" t="s">
        <v>219</v>
      </c>
      <c r="H40" s="3" t="s">
        <v>220</v>
      </c>
      <c r="I40" s="29">
        <v>36161</v>
      </c>
      <c r="J40" s="29"/>
      <c r="K40" s="21"/>
      <c r="P40" s="21">
        <v>41</v>
      </c>
      <c r="AG40" s="21"/>
      <c r="AU40" s="21"/>
      <c r="AV40" s="21"/>
    </row>
    <row r="41" spans="1:46" ht="13.5" customHeight="1">
      <c r="A41" s="2"/>
      <c r="B41" s="8">
        <f t="shared" si="2"/>
        <v>48</v>
      </c>
      <c r="C41" s="8">
        <f t="shared" si="3"/>
        <v>1</v>
      </c>
      <c r="D41" s="27">
        <f t="shared" si="5"/>
        <v>48</v>
      </c>
      <c r="E41" s="27">
        <f t="shared" si="4"/>
        <v>0</v>
      </c>
      <c r="F41" s="28">
        <f t="shared" si="6"/>
        <v>48</v>
      </c>
      <c r="G41" s="3" t="s">
        <v>224</v>
      </c>
      <c r="H41" s="25" t="s">
        <v>225</v>
      </c>
      <c r="I41" s="25">
        <v>1999</v>
      </c>
      <c r="J41" s="25" t="s">
        <v>184</v>
      </c>
      <c r="K41" s="2"/>
      <c r="L41" s="2"/>
      <c r="M41" s="2"/>
      <c r="N41" s="2"/>
      <c r="O41" s="2"/>
      <c r="P41" s="2"/>
      <c r="Q41" s="2"/>
      <c r="R41" s="2"/>
      <c r="S41" s="22">
        <v>48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3.5" customHeight="1">
      <c r="A42" s="2"/>
      <c r="B42" s="8">
        <f t="shared" si="2"/>
        <v>31</v>
      </c>
      <c r="C42" s="8">
        <f t="shared" si="3"/>
        <v>1</v>
      </c>
      <c r="D42" s="27">
        <f t="shared" si="5"/>
        <v>31</v>
      </c>
      <c r="E42" s="27">
        <f t="shared" si="4"/>
        <v>0</v>
      </c>
      <c r="F42" s="28">
        <f t="shared" si="6"/>
        <v>31</v>
      </c>
      <c r="G42" s="24" t="s">
        <v>117</v>
      </c>
      <c r="H42" s="24" t="s">
        <v>118</v>
      </c>
      <c r="I42" s="24">
        <v>1999</v>
      </c>
      <c r="J42" s="24" t="s">
        <v>81</v>
      </c>
      <c r="K42" s="21">
        <v>31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1:48" ht="13.5" customHeight="1">
      <c r="A43" s="12"/>
      <c r="B43" s="8">
        <f t="shared" si="2"/>
        <v>40</v>
      </c>
      <c r="C43" s="8">
        <f t="shared" si="3"/>
        <v>1</v>
      </c>
      <c r="D43" s="27">
        <f t="shared" si="5"/>
        <v>40</v>
      </c>
      <c r="E43" s="27">
        <f t="shared" si="4"/>
        <v>0</v>
      </c>
      <c r="F43" s="28">
        <f t="shared" si="6"/>
        <v>40</v>
      </c>
      <c r="G43" s="3" t="s">
        <v>173</v>
      </c>
      <c r="H43" s="3" t="s">
        <v>174</v>
      </c>
      <c r="I43" s="3">
        <v>1999</v>
      </c>
      <c r="J43" s="3" t="s">
        <v>162</v>
      </c>
      <c r="K43" s="21"/>
      <c r="L43" s="3">
        <v>40</v>
      </c>
      <c r="AU43" s="1"/>
      <c r="AV43" s="11"/>
    </row>
    <row r="44" spans="1:48" ht="13.5" customHeight="1">
      <c r="A44" s="12"/>
      <c r="B44" s="8">
        <f aca="true" t="shared" si="7" ref="B44:B75">SUM(K44:AU44)</f>
        <v>47</v>
      </c>
      <c r="C44" s="8">
        <f aca="true" t="shared" si="8" ref="C44:C75">COUNT(K44:AU44)</f>
        <v>1</v>
      </c>
      <c r="D44" s="27">
        <f t="shared" si="5"/>
        <v>47</v>
      </c>
      <c r="E44" s="27">
        <f t="shared" si="4"/>
        <v>0</v>
      </c>
      <c r="F44" s="28">
        <f t="shared" si="6"/>
        <v>47</v>
      </c>
      <c r="G44" s="14" t="s">
        <v>188</v>
      </c>
      <c r="H44" s="14" t="s">
        <v>189</v>
      </c>
      <c r="I44" s="3">
        <v>1999</v>
      </c>
      <c r="J44" s="14" t="s">
        <v>58</v>
      </c>
      <c r="K44" s="21"/>
      <c r="L44" s="2"/>
      <c r="M44" s="2"/>
      <c r="N44" s="21">
        <v>47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1"/>
      <c r="AV44" s="11"/>
    </row>
    <row r="45" spans="1:46" ht="16.5" customHeight="1">
      <c r="A45" s="2"/>
      <c r="B45" s="8">
        <f t="shared" si="7"/>
        <v>39</v>
      </c>
      <c r="C45" s="8">
        <f t="shared" si="8"/>
        <v>1</v>
      </c>
      <c r="D45" s="27">
        <f t="shared" si="5"/>
        <v>39</v>
      </c>
      <c r="E45" s="27">
        <f t="shared" si="4"/>
        <v>0</v>
      </c>
      <c r="F45" s="28">
        <f t="shared" si="6"/>
        <v>39</v>
      </c>
      <c r="G45" s="24" t="s">
        <v>96</v>
      </c>
      <c r="H45" s="24" t="s">
        <v>97</v>
      </c>
      <c r="I45" s="24">
        <v>1999</v>
      </c>
      <c r="J45" s="24" t="s">
        <v>98</v>
      </c>
      <c r="K45" s="21">
        <v>39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1:11" ht="13.5" customHeight="1">
      <c r="A46" s="12"/>
      <c r="B46" s="8">
        <f t="shared" si="7"/>
        <v>38</v>
      </c>
      <c r="C46" s="8">
        <f t="shared" si="8"/>
        <v>1</v>
      </c>
      <c r="D46" s="27">
        <f t="shared" si="5"/>
        <v>38</v>
      </c>
      <c r="E46" s="27">
        <f t="shared" si="4"/>
        <v>0</v>
      </c>
      <c r="F46" s="28">
        <f t="shared" si="6"/>
        <v>38</v>
      </c>
      <c r="G46" s="24" t="s">
        <v>99</v>
      </c>
      <c r="H46" s="24" t="s">
        <v>100</v>
      </c>
      <c r="I46" s="24">
        <v>1999</v>
      </c>
      <c r="J46" s="24" t="s">
        <v>101</v>
      </c>
      <c r="K46" s="3">
        <v>38</v>
      </c>
    </row>
    <row r="47" spans="1:48" ht="13.5" customHeight="1">
      <c r="A47" s="2"/>
      <c r="B47" s="8">
        <f t="shared" si="7"/>
        <v>40</v>
      </c>
      <c r="C47" s="8">
        <f t="shared" si="8"/>
        <v>1</v>
      </c>
      <c r="D47" s="27">
        <f t="shared" si="5"/>
        <v>40</v>
      </c>
      <c r="E47" s="27">
        <f t="shared" si="4"/>
        <v>0</v>
      </c>
      <c r="F47" s="28">
        <f t="shared" si="6"/>
        <v>40</v>
      </c>
      <c r="G47" s="3" t="s">
        <v>227</v>
      </c>
      <c r="H47" s="25" t="s">
        <v>228</v>
      </c>
      <c r="I47" s="25">
        <v>1998</v>
      </c>
      <c r="J47" s="25" t="s">
        <v>229</v>
      </c>
      <c r="S47" s="22">
        <v>40</v>
      </c>
      <c r="AU47" s="21"/>
      <c r="AV47" s="21"/>
    </row>
    <row r="48" spans="1:14" ht="13.5" customHeight="1">
      <c r="A48" s="2"/>
      <c r="B48" s="8">
        <f t="shared" si="7"/>
        <v>45</v>
      </c>
      <c r="C48" s="8">
        <f t="shared" si="8"/>
        <v>1</v>
      </c>
      <c r="D48" s="27">
        <f t="shared" si="5"/>
        <v>45</v>
      </c>
      <c r="E48" s="27">
        <f t="shared" si="4"/>
        <v>0</v>
      </c>
      <c r="F48" s="28">
        <f t="shared" si="6"/>
        <v>45</v>
      </c>
      <c r="G48" s="14" t="s">
        <v>192</v>
      </c>
      <c r="H48" s="14" t="s">
        <v>193</v>
      </c>
      <c r="I48" s="3">
        <v>1998</v>
      </c>
      <c r="J48" s="14" t="s">
        <v>58</v>
      </c>
      <c r="N48" s="21">
        <v>45</v>
      </c>
    </row>
    <row r="49" spans="1:14" ht="13.5" customHeight="1">
      <c r="A49" s="12"/>
      <c r="B49" s="8">
        <f t="shared" si="7"/>
        <v>48</v>
      </c>
      <c r="C49" s="8">
        <f t="shared" si="8"/>
        <v>1</v>
      </c>
      <c r="D49" s="27">
        <f t="shared" si="5"/>
        <v>48</v>
      </c>
      <c r="E49" s="27">
        <f t="shared" si="4"/>
        <v>0</v>
      </c>
      <c r="F49" s="28">
        <f t="shared" si="6"/>
        <v>48</v>
      </c>
      <c r="G49" s="14" t="s">
        <v>185</v>
      </c>
      <c r="H49" s="14" t="s">
        <v>186</v>
      </c>
      <c r="I49" s="3">
        <v>1998</v>
      </c>
      <c r="J49" s="14" t="s">
        <v>187</v>
      </c>
      <c r="N49" s="21">
        <v>48</v>
      </c>
    </row>
    <row r="50" spans="1:48" ht="13.5" customHeight="1">
      <c r="A50" s="12"/>
      <c r="B50" s="8">
        <f t="shared" si="7"/>
        <v>41</v>
      </c>
      <c r="C50" s="8">
        <f t="shared" si="8"/>
        <v>1</v>
      </c>
      <c r="D50" s="27">
        <f t="shared" si="5"/>
        <v>41</v>
      </c>
      <c r="E50" s="27">
        <f t="shared" si="4"/>
        <v>0</v>
      </c>
      <c r="F50" s="28">
        <f t="shared" si="6"/>
        <v>41</v>
      </c>
      <c r="G50" s="3" t="s">
        <v>171</v>
      </c>
      <c r="H50" s="3" t="s">
        <v>172</v>
      </c>
      <c r="I50" s="3">
        <v>1998</v>
      </c>
      <c r="J50" s="3" t="s">
        <v>170</v>
      </c>
      <c r="L50" s="3">
        <v>41</v>
      </c>
      <c r="AU50" s="21"/>
      <c r="AV50" s="21"/>
    </row>
    <row r="51" spans="1:45" ht="13.5" customHeight="1">
      <c r="A51" s="2"/>
      <c r="B51" s="8">
        <f t="shared" si="7"/>
        <v>47</v>
      </c>
      <c r="C51" s="8">
        <f t="shared" si="8"/>
        <v>1</v>
      </c>
      <c r="D51" s="27">
        <f t="shared" si="5"/>
        <v>47</v>
      </c>
      <c r="E51" s="27">
        <f t="shared" si="4"/>
        <v>0</v>
      </c>
      <c r="F51" s="28">
        <f t="shared" si="6"/>
        <v>47</v>
      </c>
      <c r="G51" s="43" t="s">
        <v>267</v>
      </c>
      <c r="H51" s="43" t="s">
        <v>174</v>
      </c>
      <c r="I51" s="43">
        <v>1998</v>
      </c>
      <c r="J51" s="43" t="s">
        <v>266</v>
      </c>
      <c r="AS51" s="3">
        <v>47</v>
      </c>
    </row>
    <row r="52" spans="1:39" ht="13.5" customHeight="1">
      <c r="A52" s="2"/>
      <c r="B52" s="8">
        <f t="shared" si="7"/>
        <v>48</v>
      </c>
      <c r="C52" s="8">
        <f t="shared" si="8"/>
        <v>1</v>
      </c>
      <c r="D52" s="27">
        <f t="shared" si="5"/>
        <v>48</v>
      </c>
      <c r="E52" s="27">
        <f t="shared" si="4"/>
        <v>0</v>
      </c>
      <c r="F52" s="28">
        <f t="shared" si="6"/>
        <v>48</v>
      </c>
      <c r="G52" s="25" t="s">
        <v>248</v>
      </c>
      <c r="H52" s="25" t="s">
        <v>249</v>
      </c>
      <c r="I52" s="25">
        <v>1999</v>
      </c>
      <c r="J52" s="25"/>
      <c r="K52" s="21"/>
      <c r="AM52" s="3">
        <v>48</v>
      </c>
    </row>
    <row r="53" spans="1:46" ht="13.5" customHeight="1">
      <c r="A53" s="2"/>
      <c r="B53" s="8">
        <f t="shared" si="7"/>
        <v>47</v>
      </c>
      <c r="C53" s="8">
        <f t="shared" si="8"/>
        <v>1</v>
      </c>
      <c r="D53" s="27">
        <f t="shared" si="5"/>
        <v>47</v>
      </c>
      <c r="E53" s="27">
        <f t="shared" si="4"/>
        <v>0</v>
      </c>
      <c r="F53" s="28">
        <f t="shared" si="6"/>
        <v>47</v>
      </c>
      <c r="G53" s="25" t="s">
        <v>250</v>
      </c>
      <c r="H53" s="25" t="s">
        <v>57</v>
      </c>
      <c r="I53" s="25">
        <v>1999</v>
      </c>
      <c r="J53" s="25"/>
      <c r="K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J53" s="8"/>
      <c r="AK53" s="21"/>
      <c r="AL53" s="21"/>
      <c r="AM53" s="22">
        <v>47</v>
      </c>
      <c r="AN53" s="21"/>
      <c r="AO53" s="21"/>
      <c r="AP53" s="21"/>
      <c r="AQ53" s="21"/>
      <c r="AR53" s="21"/>
      <c r="AS53" s="21"/>
      <c r="AT53" s="21"/>
    </row>
    <row r="54" spans="1:48" ht="13.5" customHeight="1">
      <c r="A54" s="12"/>
      <c r="B54" s="8">
        <f t="shared" si="7"/>
        <v>47</v>
      </c>
      <c r="C54" s="8">
        <f t="shared" si="8"/>
        <v>1</v>
      </c>
      <c r="D54" s="27">
        <f t="shared" si="5"/>
        <v>47</v>
      </c>
      <c r="E54" s="27">
        <f t="shared" si="4"/>
        <v>0</v>
      </c>
      <c r="F54" s="28">
        <f t="shared" si="6"/>
        <v>47</v>
      </c>
      <c r="G54" s="25" t="s">
        <v>197</v>
      </c>
      <c r="H54" s="25" t="s">
        <v>198</v>
      </c>
      <c r="I54" s="25">
        <v>1999</v>
      </c>
      <c r="J54" s="25" t="s">
        <v>199</v>
      </c>
      <c r="K54" s="21"/>
      <c r="L54" s="2"/>
      <c r="M54" s="2"/>
      <c r="N54" s="11"/>
      <c r="O54" s="2"/>
      <c r="P54" s="2"/>
      <c r="Q54" s="21">
        <v>47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1"/>
      <c r="AV54" s="11"/>
    </row>
    <row r="55" spans="1:48" ht="13.5" customHeight="1">
      <c r="A55" s="2"/>
      <c r="B55" s="8">
        <f t="shared" si="7"/>
        <v>49</v>
      </c>
      <c r="C55" s="8">
        <f t="shared" si="8"/>
        <v>1</v>
      </c>
      <c r="D55" s="27">
        <f t="shared" si="5"/>
        <v>49</v>
      </c>
      <c r="E55" s="27">
        <f t="shared" si="4"/>
        <v>0</v>
      </c>
      <c r="F55" s="28">
        <f t="shared" si="6"/>
        <v>49</v>
      </c>
      <c r="G55" s="3" t="s">
        <v>239</v>
      </c>
      <c r="H55" s="3" t="s">
        <v>240</v>
      </c>
      <c r="I55" s="40">
        <v>1998</v>
      </c>
      <c r="J55" s="3" t="s">
        <v>241</v>
      </c>
      <c r="S55" s="21"/>
      <c r="AJ55" s="8">
        <v>49</v>
      </c>
      <c r="AU55" s="22"/>
      <c r="AV55" s="22"/>
    </row>
    <row r="56" spans="1:12" ht="13.5" customHeight="1">
      <c r="A56" s="12"/>
      <c r="B56" s="8">
        <f t="shared" si="7"/>
        <v>45</v>
      </c>
      <c r="C56" s="8">
        <f t="shared" si="8"/>
        <v>1</v>
      </c>
      <c r="D56" s="27">
        <f t="shared" si="5"/>
        <v>45</v>
      </c>
      <c r="E56" s="27">
        <f t="shared" si="4"/>
        <v>0</v>
      </c>
      <c r="F56" s="28">
        <f t="shared" si="6"/>
        <v>45</v>
      </c>
      <c r="G56" s="3" t="s">
        <v>163</v>
      </c>
      <c r="H56" s="3" t="s">
        <v>164</v>
      </c>
      <c r="I56" s="3">
        <v>1999</v>
      </c>
      <c r="J56" s="3" t="s">
        <v>162</v>
      </c>
      <c r="L56" s="3">
        <v>45</v>
      </c>
    </row>
    <row r="57" spans="1:20" ht="13.5" customHeight="1">
      <c r="A57" s="12"/>
      <c r="B57" s="8">
        <f t="shared" si="7"/>
        <v>50</v>
      </c>
      <c r="C57" s="8">
        <f t="shared" si="8"/>
        <v>1</v>
      </c>
      <c r="D57" s="27">
        <f t="shared" si="5"/>
        <v>50</v>
      </c>
      <c r="E57" s="27">
        <f t="shared" si="4"/>
        <v>0</v>
      </c>
      <c r="F57" s="28">
        <f t="shared" si="6"/>
        <v>50</v>
      </c>
      <c r="G57" s="38" t="s">
        <v>230</v>
      </c>
      <c r="H57" s="38" t="s">
        <v>231</v>
      </c>
      <c r="I57" s="38">
        <v>1999</v>
      </c>
      <c r="J57" s="39"/>
      <c r="S57" s="22"/>
      <c r="T57" s="3">
        <v>50</v>
      </c>
    </row>
    <row r="58" spans="1:12" ht="13.5" customHeight="1">
      <c r="A58" s="12"/>
      <c r="B58" s="8">
        <f t="shared" si="7"/>
        <v>44</v>
      </c>
      <c r="C58" s="8">
        <f t="shared" si="8"/>
        <v>1</v>
      </c>
      <c r="D58" s="27">
        <f t="shared" si="5"/>
        <v>44</v>
      </c>
      <c r="E58" s="27">
        <f t="shared" si="4"/>
        <v>0</v>
      </c>
      <c r="F58" s="28">
        <f t="shared" si="6"/>
        <v>44</v>
      </c>
      <c r="G58" s="3" t="s">
        <v>165</v>
      </c>
      <c r="H58" s="3" t="s">
        <v>166</v>
      </c>
      <c r="I58" s="3">
        <v>1999</v>
      </c>
      <c r="J58" s="3" t="s">
        <v>162</v>
      </c>
      <c r="L58" s="3">
        <v>44</v>
      </c>
    </row>
    <row r="59" spans="1:48" ht="13.5" customHeight="1">
      <c r="A59" s="12"/>
      <c r="B59" s="8">
        <f t="shared" si="7"/>
        <v>49</v>
      </c>
      <c r="C59" s="8">
        <f t="shared" si="8"/>
        <v>1</v>
      </c>
      <c r="D59" s="27">
        <f t="shared" si="5"/>
        <v>49</v>
      </c>
      <c r="E59" s="27">
        <f>IF(COUNT(K59:AV59)&lt;11,IF(COUNT(K59:AT59)&gt;6,(COUNT(K59:AT59)-7),0)*20,80)</f>
        <v>0</v>
      </c>
      <c r="F59" s="28">
        <f t="shared" si="6"/>
        <v>49</v>
      </c>
      <c r="G59" s="25" t="s">
        <v>48</v>
      </c>
      <c r="H59" s="25" t="s">
        <v>49</v>
      </c>
      <c r="J59" s="25" t="s">
        <v>50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>
        <v>49</v>
      </c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8"/>
      <c r="AN59" s="21"/>
      <c r="AO59" s="21"/>
      <c r="AP59" s="21"/>
      <c r="AQ59" s="21"/>
      <c r="AR59" s="21"/>
      <c r="AS59" s="21"/>
      <c r="AT59" s="21"/>
      <c r="AU59" s="21"/>
      <c r="AV59" s="21"/>
    </row>
    <row r="60" spans="1:48" ht="13.5" customHeight="1">
      <c r="A60" s="2"/>
      <c r="B60" s="8">
        <f t="shared" si="7"/>
        <v>50</v>
      </c>
      <c r="C60" s="8">
        <f t="shared" si="8"/>
        <v>1</v>
      </c>
      <c r="D60" s="27">
        <f t="shared" si="5"/>
        <v>50</v>
      </c>
      <c r="E60" s="27">
        <f aca="true" t="shared" si="9" ref="E60:E97">IF(COUNT(K60:AT60)&lt;11,IF(COUNT(K60:AT60)&gt;6,(COUNT(K60:AT60)-7),0)*20,80)</f>
        <v>0</v>
      </c>
      <c r="F60" s="28">
        <f t="shared" si="6"/>
        <v>50</v>
      </c>
      <c r="G60" s="24" t="s">
        <v>65</v>
      </c>
      <c r="H60" s="24" t="s">
        <v>66</v>
      </c>
      <c r="I60" s="24">
        <v>1999</v>
      </c>
      <c r="J60" s="24" t="s">
        <v>67</v>
      </c>
      <c r="K60" s="3">
        <v>50</v>
      </c>
      <c r="AU60" s="21"/>
      <c r="AV60" s="21"/>
    </row>
    <row r="61" spans="1:48" ht="13.5" customHeight="1">
      <c r="A61" s="12"/>
      <c r="B61" s="8">
        <f t="shared" si="7"/>
        <v>48</v>
      </c>
      <c r="C61" s="8">
        <f t="shared" si="8"/>
        <v>1</v>
      </c>
      <c r="D61" s="27">
        <f t="shared" si="5"/>
        <v>48</v>
      </c>
      <c r="E61" s="27">
        <f t="shared" si="9"/>
        <v>0</v>
      </c>
      <c r="F61" s="28">
        <f t="shared" si="6"/>
        <v>48</v>
      </c>
      <c r="G61" s="25" t="s">
        <v>59</v>
      </c>
      <c r="H61" s="3" t="s">
        <v>60</v>
      </c>
      <c r="I61" s="25">
        <v>1999</v>
      </c>
      <c r="J61" s="25"/>
      <c r="AE61" s="3">
        <v>48</v>
      </c>
      <c r="AU61" s="21"/>
      <c r="AV61" s="21"/>
    </row>
    <row r="62" spans="1:12" ht="13.5" customHeight="1">
      <c r="A62" s="2"/>
      <c r="B62" s="8">
        <f t="shared" si="7"/>
        <v>49</v>
      </c>
      <c r="C62" s="8">
        <f t="shared" si="8"/>
        <v>1</v>
      </c>
      <c r="D62" s="27">
        <f t="shared" si="5"/>
        <v>49</v>
      </c>
      <c r="E62" s="27">
        <f t="shared" si="9"/>
        <v>0</v>
      </c>
      <c r="F62" s="28">
        <f t="shared" si="6"/>
        <v>49</v>
      </c>
      <c r="G62" s="3" t="s">
        <v>155</v>
      </c>
      <c r="H62" s="3" t="s">
        <v>156</v>
      </c>
      <c r="I62" s="3">
        <v>1998</v>
      </c>
      <c r="J62" s="3" t="s">
        <v>157</v>
      </c>
      <c r="L62" s="3">
        <v>49</v>
      </c>
    </row>
    <row r="63" spans="1:36" ht="13.5" customHeight="1">
      <c r="A63" s="2"/>
      <c r="B63" s="8">
        <f t="shared" si="7"/>
        <v>48</v>
      </c>
      <c r="C63" s="8">
        <f t="shared" si="8"/>
        <v>1</v>
      </c>
      <c r="D63" s="27">
        <f t="shared" si="5"/>
        <v>48</v>
      </c>
      <c r="E63" s="27">
        <f t="shared" si="9"/>
        <v>0</v>
      </c>
      <c r="F63" s="28">
        <f t="shared" si="6"/>
        <v>48</v>
      </c>
      <c r="G63" s="3" t="s">
        <v>236</v>
      </c>
      <c r="H63" s="3" t="s">
        <v>237</v>
      </c>
      <c r="I63" s="40">
        <v>1998</v>
      </c>
      <c r="J63" s="3" t="s">
        <v>238</v>
      </c>
      <c r="K63" s="21"/>
      <c r="L63" s="21"/>
      <c r="N63" s="11"/>
      <c r="O63" s="2"/>
      <c r="P63" s="21"/>
      <c r="S63" s="22"/>
      <c r="AG63" s="21"/>
      <c r="AJ63" s="3">
        <v>48</v>
      </c>
    </row>
    <row r="64" spans="1:36" ht="13.5" customHeight="1">
      <c r="A64" s="2"/>
      <c r="B64" s="8">
        <f t="shared" si="7"/>
        <v>47</v>
      </c>
      <c r="C64" s="8">
        <f t="shared" si="8"/>
        <v>1</v>
      </c>
      <c r="D64" s="27">
        <f t="shared" si="5"/>
        <v>47</v>
      </c>
      <c r="E64" s="27">
        <f t="shared" si="9"/>
        <v>0</v>
      </c>
      <c r="F64" s="28">
        <f t="shared" si="6"/>
        <v>47</v>
      </c>
      <c r="G64" s="3" t="s">
        <v>244</v>
      </c>
      <c r="H64" s="3" t="s">
        <v>245</v>
      </c>
      <c r="I64" s="40">
        <v>1998</v>
      </c>
      <c r="J64" s="3" t="s">
        <v>241</v>
      </c>
      <c r="AJ64" s="8">
        <v>47</v>
      </c>
    </row>
    <row r="65" spans="1:48" ht="13.5" customHeight="1">
      <c r="A65" s="2"/>
      <c r="B65" s="8">
        <f t="shared" si="7"/>
        <v>45</v>
      </c>
      <c r="C65" s="8">
        <f t="shared" si="8"/>
        <v>1</v>
      </c>
      <c r="D65" s="27">
        <f t="shared" si="5"/>
        <v>45</v>
      </c>
      <c r="E65" s="27">
        <f t="shared" si="9"/>
        <v>0</v>
      </c>
      <c r="F65" s="28">
        <f t="shared" si="6"/>
        <v>45</v>
      </c>
      <c r="G65" s="14" t="s">
        <v>180</v>
      </c>
      <c r="H65" s="3" t="s">
        <v>181</v>
      </c>
      <c r="I65" s="3">
        <v>1999</v>
      </c>
      <c r="J65" s="14" t="s">
        <v>182</v>
      </c>
      <c r="M65" s="21">
        <v>45</v>
      </c>
      <c r="AU65" s="21"/>
      <c r="AV65" s="21"/>
    </row>
    <row r="66" spans="1:37" ht="13.5" customHeight="1">
      <c r="A66" s="12"/>
      <c r="B66" s="8">
        <f t="shared" si="7"/>
        <v>48</v>
      </c>
      <c r="C66" s="8">
        <f t="shared" si="8"/>
        <v>1</v>
      </c>
      <c r="D66" s="27">
        <f t="shared" si="5"/>
        <v>48</v>
      </c>
      <c r="E66" s="27">
        <f t="shared" si="9"/>
        <v>0</v>
      </c>
      <c r="F66" s="28">
        <f t="shared" si="6"/>
        <v>48</v>
      </c>
      <c r="G66" s="3" t="s">
        <v>158</v>
      </c>
      <c r="H66" s="3" t="s">
        <v>156</v>
      </c>
      <c r="I66" s="3">
        <v>1999</v>
      </c>
      <c r="J66" s="3" t="s">
        <v>159</v>
      </c>
      <c r="L66" s="3">
        <v>48</v>
      </c>
      <c r="AK66" s="2"/>
    </row>
    <row r="67" spans="1:46" ht="13.5" customHeight="1">
      <c r="A67" s="12"/>
      <c r="B67" s="8">
        <f t="shared" si="7"/>
        <v>49</v>
      </c>
      <c r="C67" s="8">
        <f t="shared" si="8"/>
        <v>1</v>
      </c>
      <c r="D67" s="27">
        <f t="shared" si="5"/>
        <v>49</v>
      </c>
      <c r="E67" s="27">
        <f t="shared" si="9"/>
        <v>0</v>
      </c>
      <c r="F67" s="28">
        <f t="shared" si="6"/>
        <v>49</v>
      </c>
      <c r="G67" s="38" t="s">
        <v>234</v>
      </c>
      <c r="H67" s="10" t="s">
        <v>193</v>
      </c>
      <c r="I67" s="38">
        <v>1999</v>
      </c>
      <c r="J67" s="38" t="s">
        <v>235</v>
      </c>
      <c r="K67" s="21"/>
      <c r="L67" s="21"/>
      <c r="M67" s="21"/>
      <c r="N67" s="21"/>
      <c r="O67" s="21"/>
      <c r="Q67" s="21"/>
      <c r="R67" s="21"/>
      <c r="S67" s="22"/>
      <c r="T67" s="21"/>
      <c r="U67" s="21"/>
      <c r="V67" s="8">
        <v>49</v>
      </c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8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1:16" ht="13.5" customHeight="1">
      <c r="A68" s="12"/>
      <c r="B68" s="8">
        <f t="shared" si="7"/>
        <v>43</v>
      </c>
      <c r="C68" s="8">
        <f t="shared" si="8"/>
        <v>1</v>
      </c>
      <c r="D68" s="27">
        <f t="shared" si="5"/>
        <v>43</v>
      </c>
      <c r="E68" s="27">
        <f t="shared" si="9"/>
        <v>0</v>
      </c>
      <c r="F68" s="28">
        <f t="shared" si="6"/>
        <v>43</v>
      </c>
      <c r="G68" s="3" t="s">
        <v>216</v>
      </c>
      <c r="H68" s="3" t="s">
        <v>217</v>
      </c>
      <c r="I68" s="29">
        <v>36161</v>
      </c>
      <c r="J68" s="29" t="s">
        <v>218</v>
      </c>
      <c r="K68" s="21"/>
      <c r="L68" s="21"/>
      <c r="P68" s="21">
        <v>43</v>
      </c>
    </row>
    <row r="69" spans="1:48" ht="13.5" customHeight="1">
      <c r="A69" s="2"/>
      <c r="B69" s="8">
        <f t="shared" si="7"/>
        <v>28</v>
      </c>
      <c r="C69" s="8">
        <f t="shared" si="8"/>
        <v>1</v>
      </c>
      <c r="D69" s="27">
        <f t="shared" si="5"/>
        <v>28</v>
      </c>
      <c r="E69" s="27">
        <f t="shared" si="9"/>
        <v>0</v>
      </c>
      <c r="F69" s="28">
        <f t="shared" si="6"/>
        <v>28</v>
      </c>
      <c r="G69" s="24" t="s">
        <v>125</v>
      </c>
      <c r="H69" s="24" t="s">
        <v>126</v>
      </c>
      <c r="I69" s="24">
        <v>1999</v>
      </c>
      <c r="J69" s="24" t="s">
        <v>104</v>
      </c>
      <c r="K69" s="3">
        <v>28</v>
      </c>
      <c r="L69" s="21"/>
      <c r="M69" s="21"/>
      <c r="N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</row>
    <row r="70" spans="1:46" ht="13.5" customHeight="1">
      <c r="A70" s="12"/>
      <c r="B70" s="8">
        <f t="shared" si="7"/>
        <v>50</v>
      </c>
      <c r="C70" s="8">
        <f t="shared" si="8"/>
        <v>1</v>
      </c>
      <c r="D70" s="27">
        <f t="shared" si="5"/>
        <v>50</v>
      </c>
      <c r="E70" s="27">
        <f t="shared" si="9"/>
        <v>0</v>
      </c>
      <c r="F70" s="28">
        <f t="shared" si="6"/>
        <v>50</v>
      </c>
      <c r="G70" s="24" t="s">
        <v>254</v>
      </c>
      <c r="H70" s="24" t="s">
        <v>255</v>
      </c>
      <c r="I70" s="24">
        <v>1999</v>
      </c>
      <c r="J70" s="24" t="s">
        <v>256</v>
      </c>
      <c r="K70" s="21"/>
      <c r="L70" s="22"/>
      <c r="M70" s="22"/>
      <c r="N70" s="22"/>
      <c r="O70" s="22"/>
      <c r="P70" s="21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13"/>
      <c r="AG70" s="22"/>
      <c r="AH70" s="22"/>
      <c r="AI70" s="22"/>
      <c r="AJ70" s="22"/>
      <c r="AK70" s="22"/>
      <c r="AL70" s="22"/>
      <c r="AM70" s="22"/>
      <c r="AN70" s="22"/>
      <c r="AO70" s="22">
        <v>50</v>
      </c>
      <c r="AP70" s="22"/>
      <c r="AQ70" s="22"/>
      <c r="AR70" s="22"/>
      <c r="AS70" s="22"/>
      <c r="AT70" s="22"/>
    </row>
    <row r="71" spans="1:48" ht="13.5" customHeight="1">
      <c r="A71" s="2"/>
      <c r="B71" s="8">
        <f t="shared" si="7"/>
        <v>44</v>
      </c>
      <c r="C71" s="8">
        <f t="shared" si="8"/>
        <v>1</v>
      </c>
      <c r="D71" s="27">
        <f t="shared" si="5"/>
        <v>44</v>
      </c>
      <c r="E71" s="27">
        <f t="shared" si="9"/>
        <v>0</v>
      </c>
      <c r="F71" s="28">
        <f t="shared" si="6"/>
        <v>44</v>
      </c>
      <c r="G71" s="14" t="s">
        <v>149</v>
      </c>
      <c r="H71" s="3" t="s">
        <v>150</v>
      </c>
      <c r="I71" s="3">
        <v>1998</v>
      </c>
      <c r="J71" s="14" t="s">
        <v>135</v>
      </c>
      <c r="K71" s="21"/>
      <c r="L71" s="2"/>
      <c r="M71" s="2"/>
      <c r="N71" s="2"/>
      <c r="O71" s="2"/>
      <c r="P71" s="2"/>
      <c r="Q71" s="2"/>
      <c r="R71" s="2"/>
      <c r="S71" s="2"/>
      <c r="T71" s="12"/>
      <c r="U71" s="2"/>
      <c r="V71" s="2"/>
      <c r="W71" s="2"/>
      <c r="X71" s="2"/>
      <c r="Y71" s="12"/>
      <c r="Z71" s="2"/>
      <c r="AA71" s="2"/>
      <c r="AB71" s="2"/>
      <c r="AC71" s="2"/>
      <c r="AD71" s="2"/>
      <c r="AE71" s="2"/>
      <c r="AF71" s="2"/>
      <c r="AG71" s="21"/>
      <c r="AH71" s="2"/>
      <c r="AI71" s="21">
        <v>44</v>
      </c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1"/>
      <c r="AV71" s="11"/>
    </row>
    <row r="72" spans="1:26" ht="13.5" customHeight="1">
      <c r="A72" s="2"/>
      <c r="B72" s="8">
        <f t="shared" si="7"/>
        <v>48</v>
      </c>
      <c r="C72" s="8">
        <f t="shared" si="8"/>
        <v>1</v>
      </c>
      <c r="D72" s="27">
        <f aca="true" t="shared" si="10" ref="D72:D97"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</f>
        <v>48</v>
      </c>
      <c r="E72" s="27">
        <f t="shared" si="9"/>
        <v>0</v>
      </c>
      <c r="F72" s="28">
        <f aca="true" t="shared" si="11" ref="F72:F97">D72+E72</f>
        <v>48</v>
      </c>
      <c r="G72" s="24" t="s">
        <v>53</v>
      </c>
      <c r="H72" s="24" t="s">
        <v>54</v>
      </c>
      <c r="I72" s="24">
        <v>1999</v>
      </c>
      <c r="J72" s="24" t="s">
        <v>55</v>
      </c>
      <c r="Z72" s="3">
        <v>48</v>
      </c>
    </row>
    <row r="73" spans="1:19" ht="13.5" customHeight="1">
      <c r="A73" s="2"/>
      <c r="B73" s="8">
        <f t="shared" si="7"/>
        <v>41</v>
      </c>
      <c r="C73" s="8">
        <f t="shared" si="8"/>
        <v>1</v>
      </c>
      <c r="D73" s="27">
        <f t="shared" si="10"/>
        <v>41</v>
      </c>
      <c r="E73" s="27">
        <f t="shared" si="9"/>
        <v>0</v>
      </c>
      <c r="F73" s="28">
        <f t="shared" si="11"/>
        <v>41</v>
      </c>
      <c r="G73" s="3" t="s">
        <v>53</v>
      </c>
      <c r="H73" s="25" t="s">
        <v>226</v>
      </c>
      <c r="I73" s="25">
        <v>1998</v>
      </c>
      <c r="J73" s="25" t="s">
        <v>13</v>
      </c>
      <c r="S73" s="21">
        <v>41</v>
      </c>
    </row>
    <row r="74" spans="1:48" ht="13.5" customHeight="1">
      <c r="A74" s="2"/>
      <c r="B74" s="8">
        <f t="shared" si="7"/>
        <v>48</v>
      </c>
      <c r="C74" s="8">
        <f t="shared" si="8"/>
        <v>1</v>
      </c>
      <c r="D74" s="27">
        <f t="shared" si="10"/>
        <v>48</v>
      </c>
      <c r="E74" s="27">
        <f t="shared" si="9"/>
        <v>0</v>
      </c>
      <c r="F74" s="28">
        <f t="shared" si="11"/>
        <v>48</v>
      </c>
      <c r="G74" s="14" t="s">
        <v>270</v>
      </c>
      <c r="H74" s="14" t="s">
        <v>271</v>
      </c>
      <c r="I74" s="3">
        <v>1999</v>
      </c>
      <c r="J74" s="14" t="s">
        <v>272</v>
      </c>
      <c r="AT74" s="3">
        <v>48</v>
      </c>
      <c r="AU74" s="1"/>
      <c r="AV74" s="11"/>
    </row>
    <row r="75" spans="1:33" ht="13.5" customHeight="1">
      <c r="A75" s="2"/>
      <c r="B75" s="8">
        <f t="shared" si="7"/>
        <v>46</v>
      </c>
      <c r="C75" s="8">
        <f t="shared" si="8"/>
        <v>1</v>
      </c>
      <c r="D75" s="27">
        <f t="shared" si="10"/>
        <v>46</v>
      </c>
      <c r="E75" s="27">
        <f t="shared" si="9"/>
        <v>0</v>
      </c>
      <c r="F75" s="28">
        <f t="shared" si="11"/>
        <v>46</v>
      </c>
      <c r="G75" s="14" t="s">
        <v>190</v>
      </c>
      <c r="H75" s="14" t="s">
        <v>191</v>
      </c>
      <c r="I75" s="3">
        <v>1998</v>
      </c>
      <c r="J75" s="14" t="s">
        <v>58</v>
      </c>
      <c r="K75" s="21"/>
      <c r="L75" s="21"/>
      <c r="N75" s="21">
        <v>46</v>
      </c>
      <c r="AG75" s="21"/>
    </row>
    <row r="76" spans="1:35" ht="13.5" customHeight="1">
      <c r="A76" s="12"/>
      <c r="B76" s="8">
        <f aca="true" t="shared" si="12" ref="B76:B97">SUM(K76:AU76)</f>
        <v>45</v>
      </c>
      <c r="C76" s="8">
        <f aca="true" t="shared" si="13" ref="C76:C97">COUNT(K76:AU76)</f>
        <v>1</v>
      </c>
      <c r="D76" s="27">
        <f t="shared" si="10"/>
        <v>45</v>
      </c>
      <c r="E76" s="27">
        <f t="shared" si="9"/>
        <v>0</v>
      </c>
      <c r="F76" s="28">
        <f t="shared" si="11"/>
        <v>45</v>
      </c>
      <c r="G76" s="14" t="s">
        <v>146</v>
      </c>
      <c r="H76" s="3" t="s">
        <v>147</v>
      </c>
      <c r="I76" s="3">
        <v>1999</v>
      </c>
      <c r="J76" s="14" t="s">
        <v>148</v>
      </c>
      <c r="AI76" s="3">
        <v>45</v>
      </c>
    </row>
    <row r="77" spans="1:48" ht="13.5" customHeight="1">
      <c r="A77" s="12"/>
      <c r="B77" s="8">
        <f t="shared" si="12"/>
        <v>47</v>
      </c>
      <c r="C77" s="8">
        <f t="shared" si="13"/>
        <v>1</v>
      </c>
      <c r="D77" s="27">
        <f t="shared" si="10"/>
        <v>47</v>
      </c>
      <c r="E77" s="27">
        <f t="shared" si="9"/>
        <v>0</v>
      </c>
      <c r="F77" s="28">
        <f t="shared" si="11"/>
        <v>47</v>
      </c>
      <c r="G77" s="24" t="s">
        <v>74</v>
      </c>
      <c r="H77" s="24" t="s">
        <v>75</v>
      </c>
      <c r="I77" s="24">
        <v>1998</v>
      </c>
      <c r="J77" s="24" t="s">
        <v>76</v>
      </c>
      <c r="K77" s="21">
        <v>47</v>
      </c>
      <c r="AD77" s="26"/>
      <c r="AU77" s="1"/>
      <c r="AV77" s="11"/>
    </row>
    <row r="78" spans="1:48" ht="13.5" customHeight="1">
      <c r="A78" s="12"/>
      <c r="B78" s="8">
        <f t="shared" si="12"/>
        <v>48</v>
      </c>
      <c r="C78" s="8">
        <f t="shared" si="13"/>
        <v>1</v>
      </c>
      <c r="D78" s="27">
        <f t="shared" si="10"/>
        <v>48</v>
      </c>
      <c r="E78" s="27">
        <f t="shared" si="9"/>
        <v>0</v>
      </c>
      <c r="F78" s="28">
        <f t="shared" si="11"/>
        <v>48</v>
      </c>
      <c r="G78" s="14" t="s">
        <v>139</v>
      </c>
      <c r="H78" s="3" t="s">
        <v>140</v>
      </c>
      <c r="I78" s="3">
        <v>1998</v>
      </c>
      <c r="J78" s="14" t="s">
        <v>141</v>
      </c>
      <c r="AG78" s="21"/>
      <c r="AI78" s="21">
        <v>48</v>
      </c>
      <c r="AU78" s="1"/>
      <c r="AV78" s="11"/>
    </row>
    <row r="79" spans="1:46" ht="13.5" customHeight="1">
      <c r="A79" s="2"/>
      <c r="B79" s="8">
        <f t="shared" si="12"/>
        <v>48</v>
      </c>
      <c r="C79" s="8">
        <f t="shared" si="13"/>
        <v>1</v>
      </c>
      <c r="D79" s="27">
        <f t="shared" si="10"/>
        <v>48</v>
      </c>
      <c r="E79" s="27">
        <f t="shared" si="9"/>
        <v>0</v>
      </c>
      <c r="F79" s="28">
        <f t="shared" si="11"/>
        <v>48</v>
      </c>
      <c r="G79" s="24" t="s">
        <v>71</v>
      </c>
      <c r="H79" s="24" t="s">
        <v>72</v>
      </c>
      <c r="I79" s="24">
        <v>1998</v>
      </c>
      <c r="J79" s="24" t="s">
        <v>73</v>
      </c>
      <c r="K79" s="3">
        <v>48</v>
      </c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1:48" ht="13.5" customHeight="1">
      <c r="A80" s="12"/>
      <c r="B80" s="8">
        <f t="shared" si="12"/>
        <v>42</v>
      </c>
      <c r="C80" s="8">
        <f t="shared" si="13"/>
        <v>1</v>
      </c>
      <c r="D80" s="27">
        <f t="shared" si="10"/>
        <v>42</v>
      </c>
      <c r="E80" s="27">
        <f t="shared" si="9"/>
        <v>0</v>
      </c>
      <c r="F80" s="28">
        <f t="shared" si="11"/>
        <v>42</v>
      </c>
      <c r="G80" s="3" t="s">
        <v>169</v>
      </c>
      <c r="H80" s="3" t="s">
        <v>153</v>
      </c>
      <c r="I80" s="3">
        <v>1998</v>
      </c>
      <c r="J80" s="3" t="s">
        <v>170</v>
      </c>
      <c r="K80" s="21"/>
      <c r="L80" s="3">
        <v>42</v>
      </c>
      <c r="M80" s="2"/>
      <c r="N80" s="2"/>
      <c r="O80" s="2"/>
      <c r="P80" s="2"/>
      <c r="Q80" s="2"/>
      <c r="R80" s="2"/>
      <c r="S80" s="2"/>
      <c r="T80" s="2"/>
      <c r="U80" s="2"/>
      <c r="V80" s="21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1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1"/>
      <c r="AV80" s="11"/>
    </row>
    <row r="81" spans="1:48" ht="13.5" customHeight="1">
      <c r="A81" s="2"/>
      <c r="B81" s="8">
        <f t="shared" si="12"/>
        <v>43</v>
      </c>
      <c r="C81" s="8">
        <f t="shared" si="13"/>
        <v>1</v>
      </c>
      <c r="D81" s="27">
        <f t="shared" si="10"/>
        <v>43</v>
      </c>
      <c r="E81" s="27">
        <f t="shared" si="9"/>
        <v>0</v>
      </c>
      <c r="F81" s="28">
        <f t="shared" si="11"/>
        <v>43</v>
      </c>
      <c r="G81" s="24" t="s">
        <v>85</v>
      </c>
      <c r="H81" s="24" t="s">
        <v>86</v>
      </c>
      <c r="I81" s="24">
        <v>1999</v>
      </c>
      <c r="J81" s="24" t="s">
        <v>87</v>
      </c>
      <c r="K81" s="21">
        <v>43</v>
      </c>
      <c r="AU81" s="1"/>
      <c r="AV81" s="11"/>
    </row>
    <row r="82" spans="1:48" ht="13.5" customHeight="1">
      <c r="A82" s="2"/>
      <c r="B82" s="8">
        <f t="shared" si="12"/>
        <v>49</v>
      </c>
      <c r="C82" s="8">
        <f t="shared" si="13"/>
        <v>1</v>
      </c>
      <c r="D82" s="27">
        <f t="shared" si="10"/>
        <v>49</v>
      </c>
      <c r="E82" s="27">
        <f t="shared" si="9"/>
        <v>0</v>
      </c>
      <c r="F82" s="28">
        <f t="shared" si="11"/>
        <v>49</v>
      </c>
      <c r="G82" s="25" t="s">
        <v>246</v>
      </c>
      <c r="H82" s="25" t="s">
        <v>247</v>
      </c>
      <c r="I82" s="25">
        <v>1998</v>
      </c>
      <c r="J82" s="25"/>
      <c r="AJ82" s="26"/>
      <c r="AL82" s="3">
        <v>49</v>
      </c>
      <c r="AU82" s="21"/>
      <c r="AV82" s="21"/>
    </row>
    <row r="83" spans="1:12" ht="13.5" customHeight="1">
      <c r="A83" s="12"/>
      <c r="B83" s="8">
        <f t="shared" si="12"/>
        <v>46</v>
      </c>
      <c r="C83" s="8">
        <f t="shared" si="13"/>
        <v>1</v>
      </c>
      <c r="D83" s="27">
        <f t="shared" si="10"/>
        <v>46</v>
      </c>
      <c r="E83" s="27">
        <f t="shared" si="9"/>
        <v>0</v>
      </c>
      <c r="F83" s="28">
        <f t="shared" si="11"/>
        <v>46</v>
      </c>
      <c r="G83" s="3" t="s">
        <v>160</v>
      </c>
      <c r="H83" s="3" t="s">
        <v>161</v>
      </c>
      <c r="I83" s="3">
        <v>1999</v>
      </c>
      <c r="J83" s="3" t="s">
        <v>162</v>
      </c>
      <c r="L83" s="3">
        <v>46</v>
      </c>
    </row>
    <row r="84" spans="1:12" ht="13.5" customHeight="1">
      <c r="A84" s="12"/>
      <c r="B84" s="8">
        <f t="shared" si="12"/>
        <v>39</v>
      </c>
      <c r="C84" s="8">
        <f t="shared" si="13"/>
        <v>1</v>
      </c>
      <c r="D84" s="27">
        <f t="shared" si="10"/>
        <v>39</v>
      </c>
      <c r="E84" s="27">
        <f t="shared" si="9"/>
        <v>0</v>
      </c>
      <c r="F84" s="28">
        <f t="shared" si="11"/>
        <v>39</v>
      </c>
      <c r="G84" s="3" t="s">
        <v>175</v>
      </c>
      <c r="H84" s="3" t="s">
        <v>52</v>
      </c>
      <c r="I84" s="3">
        <v>1999</v>
      </c>
      <c r="J84" s="3" t="s">
        <v>162</v>
      </c>
      <c r="L84" s="3">
        <v>39</v>
      </c>
    </row>
    <row r="85" spans="1:44" ht="13.5" customHeight="1">
      <c r="A85" s="2"/>
      <c r="B85" s="8">
        <f t="shared" si="12"/>
        <v>49</v>
      </c>
      <c r="C85" s="8">
        <f t="shared" si="13"/>
        <v>1</v>
      </c>
      <c r="D85" s="27">
        <f t="shared" si="10"/>
        <v>49</v>
      </c>
      <c r="E85" s="27">
        <f t="shared" si="9"/>
        <v>0</v>
      </c>
      <c r="F85" s="28">
        <f t="shared" si="11"/>
        <v>49</v>
      </c>
      <c r="G85" s="41" t="s">
        <v>261</v>
      </c>
      <c r="H85" s="3" t="s">
        <v>262</v>
      </c>
      <c r="I85" s="42" t="s">
        <v>205</v>
      </c>
      <c r="J85" s="41" t="s">
        <v>263</v>
      </c>
      <c r="AR85" s="3">
        <v>49</v>
      </c>
    </row>
    <row r="86" spans="1:46" ht="13.5" customHeight="1">
      <c r="A86" s="2"/>
      <c r="B86" s="8">
        <f t="shared" si="12"/>
        <v>33</v>
      </c>
      <c r="C86" s="8">
        <f t="shared" si="13"/>
        <v>1</v>
      </c>
      <c r="D86" s="27">
        <f t="shared" si="10"/>
        <v>33</v>
      </c>
      <c r="E86" s="27">
        <f t="shared" si="9"/>
        <v>0</v>
      </c>
      <c r="F86" s="28">
        <f t="shared" si="11"/>
        <v>33</v>
      </c>
      <c r="G86" s="24" t="s">
        <v>112</v>
      </c>
      <c r="H86" s="24" t="s">
        <v>113</v>
      </c>
      <c r="I86" s="24">
        <v>1999</v>
      </c>
      <c r="J86" s="24" t="s">
        <v>114</v>
      </c>
      <c r="K86" s="21">
        <v>33</v>
      </c>
      <c r="L86" s="21"/>
      <c r="M86" s="21"/>
      <c r="N86" s="21"/>
      <c r="O86" s="2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</row>
    <row r="87" spans="1:33" ht="13.5" customHeight="1">
      <c r="A87" s="2"/>
      <c r="B87" s="8">
        <f t="shared" si="12"/>
        <v>50</v>
      </c>
      <c r="C87" s="8">
        <f t="shared" si="13"/>
        <v>1</v>
      </c>
      <c r="D87" s="27">
        <f t="shared" si="10"/>
        <v>50</v>
      </c>
      <c r="E87" s="27">
        <f t="shared" si="9"/>
        <v>0</v>
      </c>
      <c r="F87" s="28">
        <f t="shared" si="11"/>
        <v>50</v>
      </c>
      <c r="G87" s="3" t="s">
        <v>210</v>
      </c>
      <c r="H87" s="3" t="s">
        <v>211</v>
      </c>
      <c r="I87" s="29">
        <v>36161</v>
      </c>
      <c r="J87" s="29" t="s">
        <v>19</v>
      </c>
      <c r="K87" s="21"/>
      <c r="L87" s="21"/>
      <c r="P87" s="3">
        <v>50</v>
      </c>
      <c r="AG87" s="21"/>
    </row>
    <row r="88" spans="1:46" ht="13.5" customHeight="1">
      <c r="A88" s="2"/>
      <c r="B88" s="8">
        <f t="shared" si="12"/>
        <v>35</v>
      </c>
      <c r="C88" s="8">
        <f t="shared" si="13"/>
        <v>1</v>
      </c>
      <c r="D88" s="27">
        <f t="shared" si="10"/>
        <v>35</v>
      </c>
      <c r="E88" s="27">
        <f t="shared" si="9"/>
        <v>0</v>
      </c>
      <c r="F88" s="28">
        <f t="shared" si="11"/>
        <v>35</v>
      </c>
      <c r="G88" s="24" t="s">
        <v>107</v>
      </c>
      <c r="H88" s="24" t="s">
        <v>108</v>
      </c>
      <c r="I88" s="24">
        <v>1998</v>
      </c>
      <c r="J88" s="24" t="s">
        <v>109</v>
      </c>
      <c r="K88" s="21">
        <v>35</v>
      </c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1:46" ht="13.5" customHeight="1">
      <c r="A89" s="12"/>
      <c r="B89" s="8">
        <f t="shared" si="12"/>
        <v>49</v>
      </c>
      <c r="C89" s="9">
        <f t="shared" si="13"/>
        <v>1</v>
      </c>
      <c r="D89" s="27">
        <f t="shared" si="10"/>
        <v>49</v>
      </c>
      <c r="E89" s="27">
        <f t="shared" si="9"/>
        <v>0</v>
      </c>
      <c r="F89" s="28">
        <f t="shared" si="11"/>
        <v>49</v>
      </c>
      <c r="G89" s="3" t="s">
        <v>221</v>
      </c>
      <c r="H89" s="25" t="s">
        <v>222</v>
      </c>
      <c r="I89" s="25">
        <v>1999</v>
      </c>
      <c r="J89" s="25" t="s">
        <v>223</v>
      </c>
      <c r="K89" s="21"/>
      <c r="L89" s="21"/>
      <c r="M89" s="21"/>
      <c r="N89" s="21"/>
      <c r="O89" s="21"/>
      <c r="P89" s="21"/>
      <c r="Q89" s="21"/>
      <c r="R89" s="21"/>
      <c r="S89" s="21">
        <v>49</v>
      </c>
      <c r="T89" s="21"/>
      <c r="U89" s="21"/>
      <c r="V89" s="2"/>
      <c r="W89" s="21"/>
      <c r="X89" s="21"/>
      <c r="Y89" s="21"/>
      <c r="Z89" s="21"/>
      <c r="AA89" s="21"/>
      <c r="AB89" s="21"/>
      <c r="AC89" s="8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</row>
    <row r="90" spans="1:46" ht="13.5" customHeight="1">
      <c r="A90" s="12"/>
      <c r="B90" s="8">
        <f t="shared" si="12"/>
        <v>34</v>
      </c>
      <c r="C90" s="8">
        <f t="shared" si="13"/>
        <v>1</v>
      </c>
      <c r="D90" s="27">
        <f t="shared" si="10"/>
        <v>34</v>
      </c>
      <c r="E90" s="27">
        <f t="shared" si="9"/>
        <v>0</v>
      </c>
      <c r="F90" s="28">
        <f t="shared" si="11"/>
        <v>34</v>
      </c>
      <c r="G90" s="24" t="s">
        <v>110</v>
      </c>
      <c r="H90" s="24" t="s">
        <v>111</v>
      </c>
      <c r="I90" s="24">
        <v>1999</v>
      </c>
      <c r="J90" s="24" t="s">
        <v>81</v>
      </c>
      <c r="K90" s="3">
        <v>34</v>
      </c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</row>
    <row r="91" spans="1:11" ht="13.5" customHeight="1">
      <c r="A91" s="2"/>
      <c r="B91" s="8">
        <f t="shared" si="12"/>
        <v>42</v>
      </c>
      <c r="C91" s="8">
        <f t="shared" si="13"/>
        <v>1</v>
      </c>
      <c r="D91" s="27">
        <f t="shared" si="10"/>
        <v>42</v>
      </c>
      <c r="E91" s="27">
        <f t="shared" si="9"/>
        <v>0</v>
      </c>
      <c r="F91" s="28">
        <f t="shared" si="11"/>
        <v>42</v>
      </c>
      <c r="G91" s="24" t="s">
        <v>88</v>
      </c>
      <c r="H91" s="24" t="s">
        <v>89</v>
      </c>
      <c r="I91" s="24">
        <v>1998</v>
      </c>
      <c r="J91" s="24" t="s">
        <v>90</v>
      </c>
      <c r="K91" s="3">
        <v>42</v>
      </c>
    </row>
    <row r="92" spans="1:46" ht="13.5" customHeight="1">
      <c r="A92" s="12"/>
      <c r="B92" s="8">
        <f t="shared" si="12"/>
        <v>48</v>
      </c>
      <c r="C92" s="8">
        <f t="shared" si="13"/>
        <v>1</v>
      </c>
      <c r="D92" s="27">
        <f t="shared" si="10"/>
        <v>48</v>
      </c>
      <c r="E92" s="27">
        <f t="shared" si="9"/>
        <v>0</v>
      </c>
      <c r="F92" s="28">
        <f t="shared" si="11"/>
        <v>48</v>
      </c>
      <c r="G92" s="24" t="s">
        <v>132</v>
      </c>
      <c r="H92" s="24" t="s">
        <v>133</v>
      </c>
      <c r="I92" s="24">
        <v>1999</v>
      </c>
      <c r="J92" s="24" t="s">
        <v>134</v>
      </c>
      <c r="K92" s="8">
        <v>48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35" ht="13.5" customHeight="1">
      <c r="A93" s="2"/>
      <c r="B93" s="8">
        <f t="shared" si="12"/>
        <v>46</v>
      </c>
      <c r="C93" s="8">
        <f t="shared" si="13"/>
        <v>1</v>
      </c>
      <c r="D93" s="27">
        <f t="shared" si="10"/>
        <v>46</v>
      </c>
      <c r="E93" s="27">
        <f t="shared" si="9"/>
        <v>0</v>
      </c>
      <c r="F93" s="28">
        <f t="shared" si="11"/>
        <v>46</v>
      </c>
      <c r="G93" s="14" t="s">
        <v>144</v>
      </c>
      <c r="H93" s="3" t="s">
        <v>145</v>
      </c>
      <c r="I93" s="3">
        <v>1998</v>
      </c>
      <c r="J93" s="14" t="s">
        <v>135</v>
      </c>
      <c r="AI93" s="21">
        <v>46</v>
      </c>
    </row>
    <row r="94" spans="1:46" ht="13.5" customHeight="1">
      <c r="A94" s="12"/>
      <c r="B94" s="8">
        <f t="shared" si="12"/>
        <v>29</v>
      </c>
      <c r="C94" s="8">
        <f t="shared" si="13"/>
        <v>1</v>
      </c>
      <c r="D94" s="27">
        <f t="shared" si="10"/>
        <v>29</v>
      </c>
      <c r="E94" s="27">
        <f t="shared" si="9"/>
        <v>0</v>
      </c>
      <c r="F94" s="28">
        <f t="shared" si="11"/>
        <v>29</v>
      </c>
      <c r="G94" s="24" t="s">
        <v>122</v>
      </c>
      <c r="H94" s="24" t="s">
        <v>123</v>
      </c>
      <c r="I94" s="24">
        <v>1998</v>
      </c>
      <c r="J94" s="24" t="s">
        <v>124</v>
      </c>
      <c r="K94" s="21">
        <v>29</v>
      </c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</row>
    <row r="95" spans="1:33" ht="13.5" customHeight="1">
      <c r="A95" s="12"/>
      <c r="B95" s="8">
        <f t="shared" si="12"/>
        <v>43</v>
      </c>
      <c r="C95" s="8">
        <f t="shared" si="13"/>
        <v>1</v>
      </c>
      <c r="D95" s="27">
        <f t="shared" si="10"/>
        <v>43</v>
      </c>
      <c r="E95" s="27">
        <f t="shared" si="9"/>
        <v>0</v>
      </c>
      <c r="F95" s="28">
        <f t="shared" si="11"/>
        <v>43</v>
      </c>
      <c r="G95" s="3" t="s">
        <v>167</v>
      </c>
      <c r="H95" s="3" t="s">
        <v>168</v>
      </c>
      <c r="I95" s="3">
        <v>1999</v>
      </c>
      <c r="J95" s="3" t="s">
        <v>162</v>
      </c>
      <c r="K95" s="21"/>
      <c r="L95" s="3">
        <v>43</v>
      </c>
      <c r="AG95" s="21"/>
    </row>
    <row r="96" spans="1:11" ht="13.5" customHeight="1">
      <c r="A96" s="12"/>
      <c r="B96" s="8">
        <f t="shared" si="12"/>
        <v>46</v>
      </c>
      <c r="C96" s="8">
        <f t="shared" si="13"/>
        <v>1</v>
      </c>
      <c r="D96" s="27">
        <f t="shared" si="10"/>
        <v>46</v>
      </c>
      <c r="E96" s="27">
        <f t="shared" si="9"/>
        <v>0</v>
      </c>
      <c r="F96" s="28">
        <f t="shared" si="11"/>
        <v>46</v>
      </c>
      <c r="G96" s="24" t="s">
        <v>77</v>
      </c>
      <c r="H96" s="24" t="s">
        <v>78</v>
      </c>
      <c r="I96" s="24">
        <v>1999</v>
      </c>
      <c r="J96" s="24" t="s">
        <v>79</v>
      </c>
      <c r="K96" s="3">
        <v>46</v>
      </c>
    </row>
    <row r="97" spans="1:46" ht="13.5" customHeight="1">
      <c r="A97" s="2"/>
      <c r="B97" s="8">
        <f t="shared" si="12"/>
        <v>49</v>
      </c>
      <c r="C97" s="8">
        <f t="shared" si="13"/>
        <v>1</v>
      </c>
      <c r="D97" s="27">
        <f t="shared" si="10"/>
        <v>49</v>
      </c>
      <c r="E97" s="27">
        <f t="shared" si="9"/>
        <v>0</v>
      </c>
      <c r="F97" s="28">
        <f t="shared" si="11"/>
        <v>49</v>
      </c>
      <c r="G97" s="24" t="s">
        <v>68</v>
      </c>
      <c r="H97" s="24" t="s">
        <v>69</v>
      </c>
      <c r="I97" s="24">
        <v>1999</v>
      </c>
      <c r="J97" s="24" t="s">
        <v>70</v>
      </c>
      <c r="K97" s="21">
        <v>49</v>
      </c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</row>
    <row r="98" spans="1:10" ht="13.5" customHeight="1">
      <c r="A98" s="2"/>
      <c r="D98" s="27"/>
      <c r="E98" s="27"/>
      <c r="F98" s="28"/>
      <c r="G98" s="14"/>
      <c r="H98" s="14"/>
      <c r="J98" s="14"/>
    </row>
    <row r="99" ht="13.5" customHeight="1">
      <c r="A99" s="2"/>
    </row>
    <row r="100" ht="13.5" customHeight="1">
      <c r="A100" s="2"/>
    </row>
    <row r="101" ht="13.5" customHeight="1">
      <c r="A101" s="2"/>
    </row>
    <row r="102" ht="13.5" customHeight="1">
      <c r="A102" s="2"/>
    </row>
    <row r="103" ht="13.5" customHeight="1">
      <c r="A103" s="2"/>
    </row>
    <row r="104" ht="13.5" customHeight="1">
      <c r="A104" s="2"/>
    </row>
    <row r="105" ht="13.5" customHeight="1">
      <c r="A105" s="2"/>
    </row>
    <row r="106" ht="13.5" customHeight="1">
      <c r="A106" s="2"/>
    </row>
  </sheetData>
  <sheetProtection/>
  <autoFilter ref="A2:AU2"/>
  <mergeCells count="1">
    <mergeCell ref="A1:N1"/>
  </mergeCells>
  <conditionalFormatting sqref="J24:J29">
    <cfRule type="cellIs" priority="4" dxfId="6" operator="equal" stopIfTrue="1">
      <formula>"."</formula>
    </cfRule>
  </conditionalFormatting>
  <conditionalFormatting sqref="D75:F76 D9:F51 B9:B13 C9:D11 B8:F8">
    <cfRule type="expression" priority="2" dxfId="0" stopIfTrue="1">
      <formula>$C8:$C31&gt;6</formula>
    </cfRule>
  </conditionalFormatting>
  <conditionalFormatting sqref="D75:F76 D9:F24 B9:B13 C9:D11 B8:F8">
    <cfRule type="expression" priority="1" dxfId="0" stopIfTrue="1">
      <formula>$C8:$C58&gt;6</formula>
    </cfRule>
  </conditionalFormatting>
  <conditionalFormatting sqref="D52:F63 F57:F98 D63:E98">
    <cfRule type="expression" priority="7" dxfId="0" stopIfTrue="1">
      <formula>$C52:$C74&gt;6</formula>
    </cfRule>
  </conditionalFormatting>
  <conditionalFormatting sqref="D25:F63 F57:F98 D63:E98">
    <cfRule type="expression" priority="14" dxfId="0" stopIfTrue="1">
      <formula>$C25:$C74&gt;6</formula>
    </cfRule>
  </conditionalFormatting>
  <conditionalFormatting sqref="B3:F7">
    <cfRule type="expression" priority="15" dxfId="0" stopIfTrue="1">
      <formula>$C3:$C29&gt;6</formula>
    </cfRule>
  </conditionalFormatting>
  <conditionalFormatting sqref="B3:F7">
    <cfRule type="expression" priority="17" dxfId="0" stopIfTrue="1">
      <formula>$C3:$C56&gt;6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dcterms:created xsi:type="dcterms:W3CDTF">2011-12-15T20:38:29Z</dcterms:created>
  <dcterms:modified xsi:type="dcterms:W3CDTF">2017-12-15T10:35:56Z</dcterms:modified>
  <cp:category/>
  <cp:version/>
  <cp:contentType/>
  <cp:contentStatus/>
</cp:coreProperties>
</file>