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1740" windowWidth="12120" windowHeight="9120" activeTab="0"/>
  </bookViews>
  <sheets>
    <sheet name="MJ U16 (Schüler A) (2018)" sheetId="1" r:id="rId1"/>
    <sheet name="Kompatibilitätsbericht" sheetId="2" r:id="rId2"/>
  </sheets>
  <definedNames>
    <definedName name="_xlnm._FilterDatabase" localSheetId="0" hidden="1">'MJ U16 (Schüler A) (2018)'!$A$2:$AT$2</definedName>
    <definedName name="_xlnm.Print_Titles" localSheetId="0">'MJ U16 (Schüler A) (2018)'!$2:$2</definedName>
  </definedNames>
  <calcPr fullCalcOnLoad="1"/>
</workbook>
</file>

<file path=xl/sharedStrings.xml><?xml version="1.0" encoding="utf-8"?>
<sst xmlns="http://schemas.openxmlformats.org/spreadsheetml/2006/main" count="254" uniqueCount="234">
  <si>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</si>
  <si>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</si>
  <si>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</si>
  <si>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</si>
  <si>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</si>
  <si>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</si>
  <si>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</si>
  <si>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</si>
  <si>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</si>
  <si>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LSG Eschweiler</t>
  </si>
  <si>
    <t>Aachener Engel</t>
  </si>
  <si>
    <t>SC Komet Steckenborn</t>
  </si>
  <si>
    <t>TV Konzen</t>
  </si>
  <si>
    <t>TV Obermaubach</t>
  </si>
  <si>
    <t>LAC Eupen</t>
  </si>
  <si>
    <t>Gangelt</t>
  </si>
  <si>
    <t>Titz</t>
  </si>
  <si>
    <t>Parelloop</t>
  </si>
  <si>
    <t>LT Alsdorf-Ost</t>
  </si>
  <si>
    <t>Hansa Simmerath</t>
  </si>
  <si>
    <t>STB Landgraaf</t>
  </si>
  <si>
    <t>Breinig</t>
  </si>
  <si>
    <t>Bergw. Rohren</t>
  </si>
  <si>
    <t>TV Roetgen</t>
  </si>
  <si>
    <t>Dürwiß</t>
  </si>
  <si>
    <t>Hambach</t>
  </si>
  <si>
    <t>MC Eschweiler</t>
  </si>
  <si>
    <t>Steckenborn</t>
  </si>
  <si>
    <t>Herzogenrath</t>
  </si>
  <si>
    <t>Linnich</t>
  </si>
  <si>
    <t>SV Roland Rollesbroich</t>
  </si>
  <si>
    <t>STAP Brunssum</t>
  </si>
  <si>
    <t>DJK Gillrath</t>
  </si>
  <si>
    <t>SC Bütgenbach</t>
  </si>
  <si>
    <t>Kerkrade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</si>
  <si>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</si>
  <si>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</si>
  <si>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</si>
  <si>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</si>
  <si>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</si>
  <si>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</si>
  <si>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Kompatibilitätsbericht für schueler.a.xls</t>
  </si>
  <si>
    <t>Ausführen auf 18.09.2016 09:09</t>
  </si>
  <si>
    <t>Die folgenden Features in dieser Arbeitsmappe werden von früheren Excel-Versionen nicht unterstützt. Diese Features gehen beim Speichern dieser Arbeitsmappe in einem früheren Dateiformat möglicherweise verloren oder werden beschädigt.</t>
  </si>
  <si>
    <t>Erheblicher Funktionalitätsverlust</t>
  </si>
  <si>
    <t>Anzahl</t>
  </si>
  <si>
    <t>Einige Zellen enthalten mehr bedingte Formate, als vom ausgewählten Dateiformat unterstützt werden. In früheren Excel-Versionen werden nur die ersten drei Bedingungen angezeigt.</t>
  </si>
  <si>
    <t>'MJ U16 (Schüler A) (2016)'!E90:E104</t>
  </si>
  <si>
    <t>'MJ U16 (Schüler A) (2016)'!F100</t>
  </si>
  <si>
    <t>'MJ U16 (Schüler A) (2016)'!B100</t>
  </si>
  <si>
    <t>Einige Zellen haben überlappende Bereiche für bedingte Formatierung. In früheren Excel-Versionen werden nicht alle Regeln zur bedingten Formatierung in den überlappenden Zellen ausgewertet. In den überlappenden Zellen wird eine andere bedingte Formatierung angezeigt.</t>
  </si>
  <si>
    <t>'MJ U16 (Schüler A) (2016)'!B90:B106</t>
  </si>
  <si>
    <t>'MJ U16 (Schüler A) (2016)'!F90:F106</t>
  </si>
  <si>
    <t>'MJ U16 (Schüler A) (2016)'!C100:C105</t>
  </si>
  <si>
    <t>'MJ U16 (Schüler A) (2016)'!D90:E104</t>
  </si>
  <si>
    <t>'MJ U16 (Schüler A) (2016)'!J29:J36</t>
  </si>
  <si>
    <t>'MJ U16 (Schüler A) (2016)'!A9:A97</t>
  </si>
  <si>
    <t>Nils</t>
  </si>
  <si>
    <t>Wouter</t>
  </si>
  <si>
    <t>Peeters</t>
  </si>
  <si>
    <t>Niels</t>
  </si>
  <si>
    <t>Ernson</t>
  </si>
  <si>
    <t>Thiele</t>
  </si>
  <si>
    <t>Luca</t>
  </si>
  <si>
    <t>Ruben</t>
  </si>
  <si>
    <t>Jesper</t>
  </si>
  <si>
    <t>Gillrath</t>
  </si>
  <si>
    <t>Tivolilauf</t>
  </si>
  <si>
    <t>van</t>
  </si>
  <si>
    <t>Merlijn</t>
  </si>
  <si>
    <t>Jacob</t>
  </si>
  <si>
    <t>Lobles</t>
  </si>
  <si>
    <t>Ioann</t>
  </si>
  <si>
    <t>Potuit</t>
  </si>
  <si>
    <t>Steyn</t>
  </si>
  <si>
    <t>Eijssen</t>
  </si>
  <si>
    <t>Dion</t>
  </si>
  <si>
    <t>de</t>
  </si>
  <si>
    <t>Leroy</t>
  </si>
  <si>
    <t>Sugimoto</t>
  </si>
  <si>
    <t>Haruki</t>
  </si>
  <si>
    <t>Anton</t>
  </si>
  <si>
    <t>Boer</t>
  </si>
  <si>
    <t>Ewoud</t>
  </si>
  <si>
    <t>Tim</t>
  </si>
  <si>
    <t>Visseren</t>
  </si>
  <si>
    <t>Ricardo</t>
  </si>
  <si>
    <t>Florie</t>
  </si>
  <si>
    <t>Haans</t>
  </si>
  <si>
    <t>Camiel</t>
  </si>
  <si>
    <t>Kunst</t>
  </si>
  <si>
    <t>Keisi</t>
  </si>
  <si>
    <t>Schröder</t>
  </si>
  <si>
    <t>Matuschek</t>
  </si>
  <si>
    <t>Marcel</t>
  </si>
  <si>
    <t>MJ U16 (Schüler A): 14 bis 15 Jahre alt  (Jg. 2003 bis 2004)</t>
  </si>
  <si>
    <t>NilsArne</t>
  </si>
  <si>
    <t>Thevissen</t>
  </si>
  <si>
    <t>Johannes</t>
  </si>
  <si>
    <t>vanderHoorn</t>
  </si>
  <si>
    <t>Tobias</t>
  </si>
  <si>
    <t>Gardiner</t>
  </si>
  <si>
    <t>Tyler</t>
  </si>
  <si>
    <t>Heutz</t>
  </si>
  <si>
    <t>Schmitz</t>
  </si>
  <si>
    <t>Leon</t>
  </si>
  <si>
    <t>Bomanns</t>
  </si>
  <si>
    <t>Luis</t>
  </si>
  <si>
    <t>Bishani</t>
  </si>
  <si>
    <t>Erisar</t>
  </si>
  <si>
    <t>Bürgstein</t>
  </si>
  <si>
    <t>Peter</t>
  </si>
  <si>
    <t>Simon</t>
  </si>
  <si>
    <t>Wevers</t>
  </si>
  <si>
    <t>Roel</t>
  </si>
  <si>
    <t>Møller-Jessen</t>
  </si>
  <si>
    <t>Viktor</t>
  </si>
  <si>
    <t>Mertens</t>
  </si>
  <si>
    <t>Olles</t>
  </si>
  <si>
    <t>Jason</t>
  </si>
  <si>
    <t>Elsermann</t>
  </si>
  <si>
    <t>Ron</t>
  </si>
  <si>
    <t>Frenken</t>
  </si>
  <si>
    <t>Mike</t>
  </si>
  <si>
    <t>Kreutzer</t>
  </si>
  <si>
    <t>Alexius</t>
  </si>
  <si>
    <t>Vergoßen</t>
  </si>
  <si>
    <t>Gioele</t>
  </si>
  <si>
    <t>Idahosa</t>
  </si>
  <si>
    <t>Orobosa</t>
  </si>
  <si>
    <t>Hallmanns</t>
  </si>
  <si>
    <t>Spieß</t>
  </si>
  <si>
    <t xml:space="preserve"> Paul</t>
  </si>
  <si>
    <t>Tomaszewski</t>
  </si>
  <si>
    <t xml:space="preserve"> Alejandro</t>
  </si>
  <si>
    <t>Schieske</t>
  </si>
  <si>
    <t>Maxine</t>
  </si>
  <si>
    <t>Lipsch</t>
  </si>
  <si>
    <t>Ilya</t>
  </si>
  <si>
    <t>Boemer</t>
  </si>
  <si>
    <t>William</t>
  </si>
  <si>
    <t>Delrez</t>
  </si>
  <si>
    <t>Tom</t>
  </si>
  <si>
    <t>Jerusalem</t>
  </si>
  <si>
    <t>Croe</t>
  </si>
  <si>
    <t>Polis</t>
  </si>
  <si>
    <t>Lukas</t>
  </si>
  <si>
    <t>Dahlen</t>
  </si>
  <si>
    <t>Niklas</t>
  </si>
  <si>
    <t>Schüttrumpf</t>
  </si>
  <si>
    <t>Malte</t>
  </si>
  <si>
    <t>SCHNEIDER</t>
  </si>
  <si>
    <t>NOAH</t>
  </si>
  <si>
    <t>SCHRODER</t>
  </si>
  <si>
    <t>WILLIAM</t>
  </si>
  <si>
    <t>VILZ</t>
  </si>
  <si>
    <t>JOSHUA</t>
  </si>
  <si>
    <t>SAMUEL</t>
  </si>
  <si>
    <t>BOEMER</t>
  </si>
  <si>
    <t>FAYMONVILLE</t>
  </si>
  <si>
    <t>SVYATOSLAV</t>
  </si>
  <si>
    <t>Förster</t>
  </si>
  <si>
    <t>Marvin</t>
  </si>
  <si>
    <t>Nazari</t>
  </si>
  <si>
    <t>Alifarzad</t>
  </si>
  <si>
    <t>Wahlen</t>
  </si>
  <si>
    <t>Max</t>
  </si>
  <si>
    <t>Hoffmann</t>
  </si>
  <si>
    <t>Juri</t>
  </si>
  <si>
    <t>May</t>
  </si>
  <si>
    <t>Linus</t>
  </si>
  <si>
    <t>Ritz</t>
  </si>
  <si>
    <t>Gustav</t>
  </si>
  <si>
    <t>Watermann</t>
  </si>
  <si>
    <t>Sven</t>
  </si>
  <si>
    <t>Beckers</t>
  </si>
  <si>
    <t>Kolja</t>
  </si>
  <si>
    <t>Axer</t>
  </si>
  <si>
    <t>Esche</t>
  </si>
  <si>
    <t>Indenhuck</t>
  </si>
  <si>
    <t>Mika-Rodriguez</t>
  </si>
  <si>
    <t>Moll</t>
  </si>
  <si>
    <t>Julian</t>
  </si>
  <si>
    <t>Gier</t>
  </si>
  <si>
    <t>Feldmann</t>
  </si>
  <si>
    <t>Miro</t>
  </si>
  <si>
    <t>Wirthmüller</t>
  </si>
  <si>
    <t>Olbertz</t>
  </si>
  <si>
    <t>Mika</t>
  </si>
  <si>
    <t>Zygmunt</t>
  </si>
  <si>
    <t>Olgierd</t>
  </si>
  <si>
    <t>Chernega</t>
  </si>
  <si>
    <t>Aleksandr</t>
  </si>
  <si>
    <t>Leclere</t>
  </si>
  <si>
    <t>Fabian</t>
  </si>
  <si>
    <t>Claßen</t>
  </si>
  <si>
    <t>David</t>
  </si>
  <si>
    <t>Krückel</t>
  </si>
  <si>
    <t>Felix</t>
  </si>
  <si>
    <t>Kremer</t>
  </si>
  <si>
    <t>Jan</t>
  </si>
  <si>
    <t>Schlaeger</t>
  </si>
  <si>
    <t>Kimo</t>
  </si>
  <si>
    <t xml:space="preserve">  7 BESTE</t>
  </si>
  <si>
    <t>WINTER</t>
  </si>
  <si>
    <t>Theo</t>
  </si>
  <si>
    <t>Aarts</t>
  </si>
  <si>
    <t xml:space="preserve"> Falco</t>
  </si>
  <si>
    <t>HOLPER</t>
  </si>
  <si>
    <t>Niclas</t>
  </si>
  <si>
    <t>SCHUMACHER</t>
  </si>
  <si>
    <t>Florian</t>
  </si>
  <si>
    <t>FRANKEN</t>
  </si>
  <si>
    <t>Hendrik</t>
  </si>
  <si>
    <t>Glanz</t>
  </si>
  <si>
    <t xml:space="preserve"> Robin</t>
  </si>
  <si>
    <t>Nideggen</t>
  </si>
  <si>
    <t>Hoevenaars</t>
  </si>
  <si>
    <t>Sem</t>
  </si>
  <si>
    <t>Sleens</t>
  </si>
  <si>
    <t>Sam</t>
  </si>
  <si>
    <t>Jonker</t>
  </si>
  <si>
    <t>Sander</t>
  </si>
  <si>
    <t>Patri</t>
  </si>
  <si>
    <t>Jonas</t>
  </si>
  <si>
    <t>Diedrichs</t>
  </si>
  <si>
    <t>Sebastian</t>
  </si>
  <si>
    <t>Eichenauer</t>
  </si>
  <si>
    <t>Cabdi</t>
  </si>
  <si>
    <t xml:space="preserve"> Dalmar</t>
  </si>
  <si>
    <t>Beikirch</t>
  </si>
  <si>
    <t xml:space="preserve"> Tom</t>
  </si>
  <si>
    <t>Otten</t>
  </si>
  <si>
    <t xml:space="preserve"> Joel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</si>
</sst>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MS Sans Serif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3F4F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40" fillId="0" borderId="0">
      <alignment/>
      <protection/>
    </xf>
    <xf numFmtId="0" fontId="3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48" fillId="0" borderId="1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Fill="1" applyBorder="1" applyAlignment="1">
      <alignment/>
    </xf>
    <xf numFmtId="0" fontId="48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" fillId="0" borderId="19" xfId="47" applyNumberForma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" fillId="0" borderId="20" xfId="47" applyNumberFormat="1" applyBorder="1" applyAlignment="1">
      <alignment horizontal="center" vertical="top" wrapText="1"/>
    </xf>
    <xf numFmtId="0" fontId="4" fillId="0" borderId="19" xfId="47" applyBorder="1" applyAlignment="1">
      <alignment horizontal="center" vertical="top" wrapText="1"/>
    </xf>
    <xf numFmtId="0" fontId="50" fillId="0" borderId="10" xfId="0" applyFont="1" applyFill="1" applyBorder="1" applyAlignment="1">
      <alignment/>
    </xf>
    <xf numFmtId="0" fontId="2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51" fillId="0" borderId="10" xfId="54" applyFont="1" applyBorder="1" applyAlignment="1">
      <alignment horizontal="left" vertical="top"/>
      <protection/>
    </xf>
    <xf numFmtId="0" fontId="52" fillId="0" borderId="10" xfId="54" applyFont="1" applyBorder="1" applyAlignment="1">
      <alignment horizontal="left" vertical="top"/>
      <protection/>
    </xf>
    <xf numFmtId="0" fontId="0" fillId="0" borderId="10" xfId="0" applyFont="1" applyBorder="1" applyAlignment="1">
      <alignment/>
    </xf>
    <xf numFmtId="49" fontId="0" fillId="33" borderId="10" xfId="0" applyNumberFormat="1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53" fillId="0" borderId="10" xfId="0" applyFont="1" applyBorder="1" applyAlignment="1">
      <alignment vertical="center" wrapText="1"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rmal_1999 - Mädchen" xfId="49"/>
    <cellStyle name="Notiz" xfId="50"/>
    <cellStyle name="Percent" xfId="51"/>
    <cellStyle name="Schlecht" xfId="52"/>
    <cellStyle name="Standaard_Blad1" xfId="53"/>
    <cellStyle name="Standard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3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116"/>
  <sheetViews>
    <sheetView showGridLines="0" tabSelected="1" zoomScalePageLayoutView="0" workbookViewId="0" topLeftCell="A1">
      <pane xSplit="10" ySplit="2" topLeftCell="N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11.421875" defaultRowHeight="12.75"/>
  <cols>
    <col min="1" max="1" width="4.28125" style="26" customWidth="1"/>
    <col min="2" max="3" width="4.28125" style="3" customWidth="1"/>
    <col min="4" max="4" width="4.7109375" style="3" customWidth="1"/>
    <col min="5" max="5" width="4.00390625" style="3" customWidth="1"/>
    <col min="6" max="6" width="7.8515625" style="3" bestFit="1" customWidth="1"/>
    <col min="7" max="7" width="11.421875" style="10" bestFit="1" customWidth="1"/>
    <col min="8" max="8" width="12.57421875" style="10" bestFit="1" customWidth="1"/>
    <col min="9" max="9" width="6.00390625" style="12" bestFit="1" customWidth="1"/>
    <col min="10" max="10" width="20.7109375" style="10" customWidth="1"/>
    <col min="11" max="46" width="3.28125" style="10" customWidth="1"/>
    <col min="47" max="48" width="3.140625" style="10" customWidth="1"/>
    <col min="49" max="16384" width="11.421875" style="10" customWidth="1"/>
  </cols>
  <sheetData>
    <row r="1" spans="1:46" s="8" customFormat="1" ht="14.25">
      <c r="A1" s="69" t="s">
        <v>95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s="5" customFormat="1" ht="96" customHeight="1">
      <c r="A2" s="15" t="s">
        <v>8</v>
      </c>
      <c r="B2" s="16" t="s">
        <v>7</v>
      </c>
      <c r="C2" s="17" t="s">
        <v>6</v>
      </c>
      <c r="D2" s="17" t="s">
        <v>203</v>
      </c>
      <c r="E2" s="17" t="s">
        <v>5</v>
      </c>
      <c r="F2" s="18" t="s">
        <v>4</v>
      </c>
      <c r="G2" s="19" t="s">
        <v>3</v>
      </c>
      <c r="H2" s="19" t="s">
        <v>2</v>
      </c>
      <c r="I2" s="20" t="s">
        <v>1</v>
      </c>
      <c r="J2" s="19" t="s">
        <v>0</v>
      </c>
      <c r="K2" s="52" t="s">
        <v>66</v>
      </c>
      <c r="L2" s="21" t="s">
        <v>34</v>
      </c>
      <c r="M2" s="21" t="s">
        <v>15</v>
      </c>
      <c r="N2" s="21" t="s">
        <v>16</v>
      </c>
      <c r="O2" s="53" t="s">
        <v>9</v>
      </c>
      <c r="P2" s="21" t="s">
        <v>17</v>
      </c>
      <c r="Q2" s="21" t="s">
        <v>14</v>
      </c>
      <c r="R2" s="53" t="s">
        <v>18</v>
      </c>
      <c r="S2" s="21" t="s">
        <v>33</v>
      </c>
      <c r="T2" s="21" t="s">
        <v>19</v>
      </c>
      <c r="U2" s="21" t="s">
        <v>21</v>
      </c>
      <c r="V2" s="53" t="s">
        <v>10</v>
      </c>
      <c r="W2" s="21" t="s">
        <v>20</v>
      </c>
      <c r="X2" s="21" t="s">
        <v>67</v>
      </c>
      <c r="Y2" s="21" t="s">
        <v>38</v>
      </c>
      <c r="Z2" s="21" t="s">
        <v>22</v>
      </c>
      <c r="AA2" s="21" t="s">
        <v>12</v>
      </c>
      <c r="AB2" s="21" t="s">
        <v>30</v>
      </c>
      <c r="AC2" s="21" t="s">
        <v>35</v>
      </c>
      <c r="AD2" s="21" t="s">
        <v>36</v>
      </c>
      <c r="AE2" s="21" t="s">
        <v>23</v>
      </c>
      <c r="AF2" s="53" t="s">
        <v>37</v>
      </c>
      <c r="AG2" s="53" t="s">
        <v>13</v>
      </c>
      <c r="AH2" s="53" t="s">
        <v>11</v>
      </c>
      <c r="AI2" s="21" t="s">
        <v>39</v>
      </c>
      <c r="AJ2" s="21" t="s">
        <v>33</v>
      </c>
      <c r="AK2" s="21" t="s">
        <v>24</v>
      </c>
      <c r="AL2" s="21" t="s">
        <v>25</v>
      </c>
      <c r="AM2" s="21" t="s">
        <v>40</v>
      </c>
      <c r="AN2" s="21" t="s">
        <v>216</v>
      </c>
      <c r="AO2" s="21" t="s">
        <v>26</v>
      </c>
      <c r="AP2" s="21" t="s">
        <v>31</v>
      </c>
      <c r="AQ2" s="21" t="s">
        <v>32</v>
      </c>
      <c r="AR2" s="21" t="s">
        <v>27</v>
      </c>
      <c r="AS2" s="21" t="s">
        <v>28</v>
      </c>
      <c r="AT2" s="21" t="s">
        <v>29</v>
      </c>
    </row>
    <row r="3" spans="1:47" s="5" customFormat="1" ht="13.5" customHeight="1">
      <c r="A3" s="2">
        <v>1</v>
      </c>
      <c r="B3" s="4">
        <f aca="true" t="shared" si="0" ref="B3:B37">SUM(K3:AV3)</f>
        <v>1159</v>
      </c>
      <c r="C3" s="4">
        <f aca="true" t="shared" si="1" ref="C3:C20">COUNT(K3:AV3)</f>
        <v>24</v>
      </c>
      <c r="D3" s="4">
        <f aca="true" t="shared" si="2" ref="D3:D37"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</f>
        <v>350</v>
      </c>
      <c r="E3" s="4">
        <f aca="true" t="shared" si="3" ref="E3:E37">IF(COUNT(K3:AV3)&lt;11,IF(COUNT(K3:AT3)&gt;6,(COUNT(K3:AT3)-7),0)*20,80)</f>
        <v>80</v>
      </c>
      <c r="F3" s="30">
        <f aca="true" t="shared" si="4" ref="F3:F37">D3+E3</f>
        <v>430</v>
      </c>
      <c r="G3" s="64" t="s">
        <v>130</v>
      </c>
      <c r="H3" s="22" t="s">
        <v>112</v>
      </c>
      <c r="I3" s="63"/>
      <c r="J3" s="22"/>
      <c r="K3" s="10">
        <v>48</v>
      </c>
      <c r="L3" s="1"/>
      <c r="M3" s="9">
        <v>41</v>
      </c>
      <c r="N3" s="6">
        <v>50</v>
      </c>
      <c r="O3" s="9">
        <v>48</v>
      </c>
      <c r="P3" s="9"/>
      <c r="Q3" s="9">
        <v>42</v>
      </c>
      <c r="R3" s="9">
        <v>49</v>
      </c>
      <c r="S3" s="9">
        <v>44</v>
      </c>
      <c r="T3" s="6">
        <v>50</v>
      </c>
      <c r="U3" s="9">
        <v>50</v>
      </c>
      <c r="V3" s="9">
        <v>50</v>
      </c>
      <c r="W3" s="6">
        <v>50</v>
      </c>
      <c r="X3" s="24"/>
      <c r="Y3" s="9">
        <v>49</v>
      </c>
      <c r="Z3" s="9">
        <v>48</v>
      </c>
      <c r="AA3" s="9">
        <v>49</v>
      </c>
      <c r="AB3" s="6">
        <v>50</v>
      </c>
      <c r="AC3" s="9"/>
      <c r="AD3" s="9"/>
      <c r="AE3" s="6">
        <v>50</v>
      </c>
      <c r="AF3" s="9"/>
      <c r="AG3" s="9">
        <v>50</v>
      </c>
      <c r="AH3" s="9"/>
      <c r="AI3" s="9"/>
      <c r="AJ3" s="9">
        <v>45</v>
      </c>
      <c r="AK3" s="9"/>
      <c r="AL3" s="6">
        <v>50</v>
      </c>
      <c r="AM3" s="6">
        <v>50</v>
      </c>
      <c r="AN3" s="9">
        <v>49</v>
      </c>
      <c r="AO3" s="9">
        <v>49</v>
      </c>
      <c r="AP3" s="9">
        <v>49</v>
      </c>
      <c r="AQ3" s="9">
        <v>49</v>
      </c>
      <c r="AR3" s="9"/>
      <c r="AS3" s="9"/>
      <c r="AT3" s="9"/>
      <c r="AU3" s="4"/>
    </row>
    <row r="4" spans="1:48" s="5" customFormat="1" ht="13.5" customHeight="1">
      <c r="A4" s="2">
        <v>1</v>
      </c>
      <c r="B4" s="4">
        <f t="shared" si="0"/>
        <v>587</v>
      </c>
      <c r="C4" s="4">
        <f t="shared" si="1"/>
        <v>12</v>
      </c>
      <c r="D4" s="4">
        <f t="shared" si="2"/>
        <v>350</v>
      </c>
      <c r="E4" s="4">
        <f t="shared" si="3"/>
        <v>80</v>
      </c>
      <c r="F4" s="30">
        <f t="shared" si="4"/>
        <v>430</v>
      </c>
      <c r="G4" s="22" t="s">
        <v>149</v>
      </c>
      <c r="H4" s="22" t="s">
        <v>150</v>
      </c>
      <c r="I4" s="22"/>
      <c r="J4" s="22"/>
      <c r="K4" s="10"/>
      <c r="L4" s="1">
        <v>47</v>
      </c>
      <c r="M4" s="1"/>
      <c r="N4" s="1"/>
      <c r="O4" s="1"/>
      <c r="P4" s="1"/>
      <c r="Q4" s="10">
        <v>42</v>
      </c>
      <c r="R4" s="1"/>
      <c r="S4" s="1"/>
      <c r="T4" s="1"/>
      <c r="U4" s="1"/>
      <c r="V4" s="1"/>
      <c r="W4" s="1"/>
      <c r="X4" s="1">
        <v>50</v>
      </c>
      <c r="Y4" s="9">
        <v>50</v>
      </c>
      <c r="Z4" s="1">
        <v>50</v>
      </c>
      <c r="AA4" s="1">
        <v>50</v>
      </c>
      <c r="AB4" s="1">
        <v>48</v>
      </c>
      <c r="AC4" s="1">
        <v>50</v>
      </c>
      <c r="AD4" s="1"/>
      <c r="AE4" s="1"/>
      <c r="AF4" s="1">
        <v>50</v>
      </c>
      <c r="AG4" s="1">
        <v>50</v>
      </c>
      <c r="AH4" s="1"/>
      <c r="AI4" s="1"/>
      <c r="AJ4" s="1"/>
      <c r="AK4" s="1"/>
      <c r="AL4" s="1"/>
      <c r="AM4" s="1">
        <v>50</v>
      </c>
      <c r="AN4" s="1"/>
      <c r="AO4" s="1">
        <v>50</v>
      </c>
      <c r="AP4" s="1"/>
      <c r="AQ4" s="1"/>
      <c r="AR4" s="1"/>
      <c r="AS4" s="1"/>
      <c r="AT4" s="1"/>
      <c r="AU4" s="9"/>
      <c r="AV4" s="9"/>
    </row>
    <row r="5" spans="1:48" s="5" customFormat="1" ht="13.5" customHeight="1">
      <c r="A5" s="2">
        <v>3</v>
      </c>
      <c r="B5" s="4">
        <f t="shared" si="0"/>
        <v>714</v>
      </c>
      <c r="C5" s="4">
        <f t="shared" si="1"/>
        <v>15</v>
      </c>
      <c r="D5" s="4">
        <f t="shared" si="2"/>
        <v>347</v>
      </c>
      <c r="E5" s="4">
        <f t="shared" si="3"/>
        <v>80</v>
      </c>
      <c r="F5" s="30">
        <f t="shared" si="4"/>
        <v>427</v>
      </c>
      <c r="G5" s="22" t="s">
        <v>161</v>
      </c>
      <c r="H5" s="22" t="s">
        <v>162</v>
      </c>
      <c r="I5" s="22"/>
      <c r="J5" s="22"/>
      <c r="K5" s="1"/>
      <c r="L5" s="9"/>
      <c r="M5" s="9"/>
      <c r="N5" s="9"/>
      <c r="O5" s="9"/>
      <c r="P5" s="9"/>
      <c r="Q5" s="9"/>
      <c r="R5" s="9"/>
      <c r="S5" s="9"/>
      <c r="T5" s="6">
        <v>50</v>
      </c>
      <c r="U5" s="6">
        <v>45</v>
      </c>
      <c r="V5" s="9"/>
      <c r="W5" s="9"/>
      <c r="X5" s="9"/>
      <c r="Y5" s="9"/>
      <c r="Z5" s="9">
        <v>49</v>
      </c>
      <c r="AA5" s="9"/>
      <c r="AB5" s="9">
        <v>46</v>
      </c>
      <c r="AC5" s="9">
        <v>44</v>
      </c>
      <c r="AD5" s="9">
        <v>48</v>
      </c>
      <c r="AE5" s="9"/>
      <c r="AF5" s="9">
        <v>47</v>
      </c>
      <c r="AG5" s="9"/>
      <c r="AH5" s="6">
        <v>50</v>
      </c>
      <c r="AI5" s="9">
        <v>49</v>
      </c>
      <c r="AJ5" s="9">
        <v>46</v>
      </c>
      <c r="AK5" s="9">
        <v>49</v>
      </c>
      <c r="AL5" s="9">
        <v>50</v>
      </c>
      <c r="AM5" s="9"/>
      <c r="AN5" s="9">
        <v>50</v>
      </c>
      <c r="AO5" s="1"/>
      <c r="AP5" s="9"/>
      <c r="AQ5" s="9"/>
      <c r="AR5" s="9">
        <v>45</v>
      </c>
      <c r="AS5" s="9">
        <v>46</v>
      </c>
      <c r="AT5" s="9"/>
      <c r="AU5" s="10"/>
      <c r="AV5" s="10"/>
    </row>
    <row r="6" spans="1:48" s="5" customFormat="1" ht="13.5" customHeight="1">
      <c r="A6" s="2">
        <v>4</v>
      </c>
      <c r="B6" s="4">
        <f t="shared" si="0"/>
        <v>726</v>
      </c>
      <c r="C6" s="4">
        <f t="shared" si="1"/>
        <v>16</v>
      </c>
      <c r="D6" s="4">
        <f t="shared" si="2"/>
        <v>338</v>
      </c>
      <c r="E6" s="4">
        <f t="shared" si="3"/>
        <v>80</v>
      </c>
      <c r="F6" s="30">
        <f t="shared" si="4"/>
        <v>418</v>
      </c>
      <c r="G6" s="22" t="s">
        <v>117</v>
      </c>
      <c r="H6" s="22" t="s">
        <v>57</v>
      </c>
      <c r="I6" s="63"/>
      <c r="J6" s="22"/>
      <c r="K6" s="1"/>
      <c r="L6" s="2"/>
      <c r="M6" s="1">
        <v>38</v>
      </c>
      <c r="N6" s="2">
        <v>49</v>
      </c>
      <c r="O6" s="1">
        <v>45</v>
      </c>
      <c r="P6" s="1"/>
      <c r="Q6" s="1">
        <v>41</v>
      </c>
      <c r="R6" s="1"/>
      <c r="S6" s="1">
        <v>42</v>
      </c>
      <c r="T6" s="1">
        <v>49</v>
      </c>
      <c r="U6" s="2">
        <v>43</v>
      </c>
      <c r="V6" s="1"/>
      <c r="W6" s="1"/>
      <c r="X6" s="9"/>
      <c r="Y6" s="1"/>
      <c r="Z6" s="1"/>
      <c r="AA6" s="1">
        <v>48</v>
      </c>
      <c r="AB6" s="1">
        <v>45</v>
      </c>
      <c r="AC6" s="1">
        <v>43</v>
      </c>
      <c r="AD6" s="1">
        <v>47</v>
      </c>
      <c r="AE6" s="1"/>
      <c r="AF6" s="1">
        <v>46</v>
      </c>
      <c r="AG6" s="1"/>
      <c r="AH6" s="2">
        <v>49</v>
      </c>
      <c r="AI6" s="1"/>
      <c r="AJ6" s="1"/>
      <c r="AK6" s="1"/>
      <c r="AL6" s="1"/>
      <c r="AM6" s="1">
        <v>49</v>
      </c>
      <c r="AN6" s="1"/>
      <c r="AO6" s="1">
        <v>47</v>
      </c>
      <c r="AP6" s="1"/>
      <c r="AQ6" s="1"/>
      <c r="AR6" s="1"/>
      <c r="AS6" s="1">
        <v>45</v>
      </c>
      <c r="AT6" s="1"/>
      <c r="AU6" s="10"/>
      <c r="AV6" s="10"/>
    </row>
    <row r="7" spans="1:48" s="5" customFormat="1" ht="13.5" customHeight="1">
      <c r="A7" s="2">
        <v>5</v>
      </c>
      <c r="B7" s="4">
        <f t="shared" si="0"/>
        <v>432</v>
      </c>
      <c r="C7" s="4">
        <f t="shared" si="1"/>
        <v>9</v>
      </c>
      <c r="D7" s="4">
        <f t="shared" si="2"/>
        <v>345</v>
      </c>
      <c r="E7" s="4">
        <f t="shared" si="3"/>
        <v>40</v>
      </c>
      <c r="F7" s="30">
        <f t="shared" si="4"/>
        <v>385</v>
      </c>
      <c r="G7" s="22" t="s">
        <v>145</v>
      </c>
      <c r="H7" s="22" t="s">
        <v>146</v>
      </c>
      <c r="I7" s="22"/>
      <c r="J7" s="22"/>
      <c r="K7" s="1"/>
      <c r="L7" s="9"/>
      <c r="M7" s="9"/>
      <c r="N7" s="9"/>
      <c r="O7" s="9"/>
      <c r="P7" s="9"/>
      <c r="Q7" s="10">
        <v>44</v>
      </c>
      <c r="R7" s="9">
        <v>50</v>
      </c>
      <c r="S7" s="9">
        <v>43</v>
      </c>
      <c r="T7" s="9"/>
      <c r="U7" s="9"/>
      <c r="V7" s="9"/>
      <c r="W7" s="9">
        <v>50</v>
      </c>
      <c r="X7" s="10"/>
      <c r="Y7" s="9"/>
      <c r="Z7" s="9"/>
      <c r="AA7" s="9"/>
      <c r="AB7" s="9">
        <v>50</v>
      </c>
      <c r="AC7" s="9">
        <v>49</v>
      </c>
      <c r="AD7" s="9"/>
      <c r="AE7" s="9">
        <v>48</v>
      </c>
      <c r="AF7" s="9">
        <v>49</v>
      </c>
      <c r="AG7" s="9"/>
      <c r="AH7" s="9"/>
      <c r="AI7" s="9"/>
      <c r="AJ7" s="9"/>
      <c r="AK7" s="9"/>
      <c r="AL7" s="9">
        <v>49</v>
      </c>
      <c r="AM7" s="9"/>
      <c r="AN7" s="9"/>
      <c r="AO7" s="9"/>
      <c r="AP7" s="9"/>
      <c r="AQ7" s="9"/>
      <c r="AR7" s="9"/>
      <c r="AS7" s="9"/>
      <c r="AT7" s="9"/>
      <c r="AU7" s="10"/>
      <c r="AV7" s="10"/>
    </row>
    <row r="8" spans="1:48" s="5" customFormat="1" ht="13.5" customHeight="1">
      <c r="A8" s="2"/>
      <c r="B8" s="4"/>
      <c r="C8" s="4"/>
      <c r="D8" s="4"/>
      <c r="E8" s="4"/>
      <c r="F8" s="30"/>
      <c r="G8" s="22"/>
      <c r="H8" s="22"/>
      <c r="I8" s="22"/>
      <c r="J8" s="22"/>
      <c r="K8" s="1"/>
      <c r="L8" s="9"/>
      <c r="M8" s="9"/>
      <c r="N8" s="9"/>
      <c r="O8" s="9"/>
      <c r="P8" s="9"/>
      <c r="Q8" s="10"/>
      <c r="R8" s="9"/>
      <c r="S8" s="9"/>
      <c r="T8" s="9"/>
      <c r="U8" s="9"/>
      <c r="V8" s="9"/>
      <c r="W8" s="9"/>
      <c r="X8" s="10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10"/>
      <c r="AV8" s="10"/>
    </row>
    <row r="9" spans="1:48" s="5" customFormat="1" ht="13.5" customHeight="1">
      <c r="A9" s="2"/>
      <c r="B9" s="4"/>
      <c r="C9" s="4"/>
      <c r="D9" s="4"/>
      <c r="E9" s="4"/>
      <c r="F9" s="30"/>
      <c r="G9" s="22"/>
      <c r="H9" s="22"/>
      <c r="I9" s="22"/>
      <c r="J9" s="22"/>
      <c r="K9" s="1"/>
      <c r="L9" s="9"/>
      <c r="M9" s="9"/>
      <c r="N9" s="9"/>
      <c r="O9" s="9"/>
      <c r="P9" s="9"/>
      <c r="Q9" s="10"/>
      <c r="R9" s="9"/>
      <c r="S9" s="9"/>
      <c r="T9" s="9"/>
      <c r="U9" s="9"/>
      <c r="V9" s="9"/>
      <c r="W9" s="9"/>
      <c r="X9" s="10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10"/>
      <c r="AV9" s="10"/>
    </row>
    <row r="10" spans="1:48" s="5" customFormat="1" ht="13.5" customHeight="1">
      <c r="A10" s="2"/>
      <c r="B10" s="4"/>
      <c r="C10" s="4"/>
      <c r="D10" s="4"/>
      <c r="E10" s="4"/>
      <c r="F10" s="30"/>
      <c r="G10" s="22"/>
      <c r="H10" s="22"/>
      <c r="I10" s="22"/>
      <c r="J10" s="22"/>
      <c r="K10" s="1"/>
      <c r="L10" s="9"/>
      <c r="M10" s="9"/>
      <c r="N10" s="9"/>
      <c r="O10" s="9"/>
      <c r="P10" s="9"/>
      <c r="Q10" s="10"/>
      <c r="R10" s="9"/>
      <c r="S10" s="9"/>
      <c r="T10" s="9"/>
      <c r="U10" s="9"/>
      <c r="V10" s="9"/>
      <c r="W10" s="9"/>
      <c r="X10" s="10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10"/>
      <c r="AV10" s="10"/>
    </row>
    <row r="11" spans="1:48" s="5" customFormat="1" ht="13.5" customHeight="1">
      <c r="A11" s="1"/>
      <c r="B11" s="4">
        <f t="shared" si="0"/>
        <v>234</v>
      </c>
      <c r="C11" s="4">
        <f t="shared" si="1"/>
        <v>5</v>
      </c>
      <c r="D11" s="4">
        <f t="shared" si="2"/>
        <v>234</v>
      </c>
      <c r="E11" s="4">
        <f t="shared" si="3"/>
        <v>0</v>
      </c>
      <c r="F11" s="30">
        <f t="shared" si="4"/>
        <v>234</v>
      </c>
      <c r="G11" s="22" t="s">
        <v>181</v>
      </c>
      <c r="H11" s="22" t="s">
        <v>182</v>
      </c>
      <c r="I11" s="22"/>
      <c r="J11" s="22"/>
      <c r="K11" s="1"/>
      <c r="L11" s="1"/>
      <c r="M11" s="1"/>
      <c r="N11" s="1"/>
      <c r="O11" s="1"/>
      <c r="P11" s="1"/>
      <c r="Q11" s="1"/>
      <c r="R11" s="1"/>
      <c r="S11" s="1"/>
      <c r="T11" s="10"/>
      <c r="U11" s="1"/>
      <c r="V11" s="1"/>
      <c r="W11" s="1"/>
      <c r="X11" s="1"/>
      <c r="Y11" s="1"/>
      <c r="Z11" s="1"/>
      <c r="AB11" s="9">
        <v>47</v>
      </c>
      <c r="AC11" s="3"/>
      <c r="AD11" s="1">
        <v>49</v>
      </c>
      <c r="AE11" s="1">
        <v>45</v>
      </c>
      <c r="AF11" s="10">
        <v>48</v>
      </c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>
        <v>45</v>
      </c>
      <c r="AS11" s="1"/>
      <c r="AT11" s="1"/>
      <c r="AU11" s="10"/>
      <c r="AV11" s="10"/>
    </row>
    <row r="12" spans="1:48" s="5" customFormat="1" ht="13.5" customHeight="1">
      <c r="A12" s="1"/>
      <c r="B12" s="4">
        <f t="shared" si="0"/>
        <v>147</v>
      </c>
      <c r="C12" s="4">
        <f t="shared" si="1"/>
        <v>3</v>
      </c>
      <c r="D12" s="4">
        <f t="shared" si="2"/>
        <v>147</v>
      </c>
      <c r="E12" s="4">
        <f t="shared" si="3"/>
        <v>0</v>
      </c>
      <c r="F12" s="30">
        <f t="shared" si="4"/>
        <v>147</v>
      </c>
      <c r="G12" s="22" t="s">
        <v>137</v>
      </c>
      <c r="H12" s="22" t="s">
        <v>138</v>
      </c>
      <c r="I12" s="22"/>
      <c r="J12" s="22"/>
      <c r="K12" s="9"/>
      <c r="L12" s="2"/>
      <c r="M12" s="9"/>
      <c r="N12" s="6"/>
      <c r="O12" s="1"/>
      <c r="P12" s="9"/>
      <c r="Q12" s="9">
        <v>49</v>
      </c>
      <c r="R12" s="9"/>
      <c r="S12" s="9"/>
      <c r="T12" s="6">
        <v>50</v>
      </c>
      <c r="U12" s="9"/>
      <c r="V12" s="9"/>
      <c r="W12" s="9"/>
      <c r="X12" s="9"/>
      <c r="Y12" s="9"/>
      <c r="Z12" s="9"/>
      <c r="AA12" s="9"/>
      <c r="AB12" s="9"/>
      <c r="AC12" s="9">
        <v>48</v>
      </c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10"/>
      <c r="AV12" s="10"/>
    </row>
    <row r="13" spans="1:48" s="5" customFormat="1" ht="13.5" customHeight="1">
      <c r="A13" s="1"/>
      <c r="B13" s="4">
        <f t="shared" si="0"/>
        <v>145</v>
      </c>
      <c r="C13" s="4">
        <f t="shared" si="1"/>
        <v>3</v>
      </c>
      <c r="D13" s="4">
        <f t="shared" si="2"/>
        <v>145</v>
      </c>
      <c r="E13" s="4">
        <f t="shared" si="3"/>
        <v>0</v>
      </c>
      <c r="F13" s="30">
        <f t="shared" si="4"/>
        <v>145</v>
      </c>
      <c r="G13" s="58" t="s">
        <v>62</v>
      </c>
      <c r="H13" s="61" t="s">
        <v>63</v>
      </c>
      <c r="I13" s="62"/>
      <c r="J13" s="61"/>
      <c r="K13" s="1"/>
      <c r="L13" s="1">
        <v>46</v>
      </c>
      <c r="M13" s="1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3"/>
      <c r="AA13" s="9"/>
      <c r="AB13" s="3"/>
      <c r="AC13" s="10"/>
      <c r="AD13" s="10"/>
      <c r="AE13" s="10">
        <v>50</v>
      </c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>
        <v>49</v>
      </c>
      <c r="AT13" s="10"/>
      <c r="AU13" s="10"/>
      <c r="AV13" s="10"/>
    </row>
    <row r="14" spans="1:48" s="5" customFormat="1" ht="13.5" customHeight="1">
      <c r="A14" s="1"/>
      <c r="B14" s="4">
        <f t="shared" si="0"/>
        <v>100</v>
      </c>
      <c r="C14" s="4">
        <f t="shared" si="1"/>
        <v>2</v>
      </c>
      <c r="D14" s="4">
        <f t="shared" si="2"/>
        <v>100</v>
      </c>
      <c r="E14" s="4">
        <f t="shared" si="3"/>
        <v>0</v>
      </c>
      <c r="F14" s="30">
        <f t="shared" si="4"/>
        <v>100</v>
      </c>
      <c r="G14" s="22" t="s">
        <v>92</v>
      </c>
      <c r="H14" s="22" t="s">
        <v>96</v>
      </c>
      <c r="I14" s="63"/>
      <c r="J14" s="22"/>
      <c r="K14" s="1">
        <v>50</v>
      </c>
      <c r="L14" s="1"/>
      <c r="M14" s="1">
        <v>50</v>
      </c>
      <c r="N14" s="1"/>
      <c r="O14" s="1"/>
      <c r="P14" s="1"/>
      <c r="Q14" s="1"/>
      <c r="R14" s="1"/>
      <c r="S14" s="1"/>
      <c r="T14" s="10"/>
      <c r="U14" s="1"/>
      <c r="V14" s="1"/>
      <c r="W14" s="1"/>
      <c r="X14" s="1"/>
      <c r="Y14" s="1"/>
      <c r="Z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9"/>
      <c r="AT14" s="1"/>
      <c r="AU14" s="10"/>
      <c r="AV14" s="10"/>
    </row>
    <row r="15" spans="1:46" s="5" customFormat="1" ht="13.5" customHeight="1">
      <c r="A15" s="1"/>
      <c r="B15" s="4">
        <f t="shared" si="0"/>
        <v>99</v>
      </c>
      <c r="C15" s="4">
        <f t="shared" si="1"/>
        <v>2</v>
      </c>
      <c r="D15" s="4">
        <f t="shared" si="2"/>
        <v>99</v>
      </c>
      <c r="E15" s="4">
        <f t="shared" si="3"/>
        <v>0</v>
      </c>
      <c r="F15" s="30">
        <f t="shared" si="4"/>
        <v>99</v>
      </c>
      <c r="G15" s="22" t="s">
        <v>179</v>
      </c>
      <c r="H15" s="22" t="s">
        <v>180</v>
      </c>
      <c r="I15" s="22"/>
      <c r="J15" s="22"/>
      <c r="K15" s="10"/>
      <c r="L15" s="9"/>
      <c r="M15" s="9"/>
      <c r="N15" s="9"/>
      <c r="O15" s="1"/>
      <c r="P15" s="9"/>
      <c r="Q15" s="9"/>
      <c r="R15" s="9"/>
      <c r="S15" s="9"/>
      <c r="T15" s="10"/>
      <c r="U15" s="2"/>
      <c r="V15" s="9"/>
      <c r="W15" s="9"/>
      <c r="X15" s="9"/>
      <c r="Y15" s="10"/>
      <c r="Z15" s="9"/>
      <c r="AA15" s="9"/>
      <c r="AB15" s="9">
        <v>49</v>
      </c>
      <c r="AC15" s="9"/>
      <c r="AD15" s="9">
        <v>50</v>
      </c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</row>
    <row r="16" spans="1:48" s="5" customFormat="1" ht="13.5" customHeight="1">
      <c r="A16" s="1"/>
      <c r="B16" s="4">
        <f t="shared" si="0"/>
        <v>94</v>
      </c>
      <c r="C16" s="4">
        <f t="shared" si="1"/>
        <v>2</v>
      </c>
      <c r="D16" s="4">
        <f t="shared" si="2"/>
        <v>94</v>
      </c>
      <c r="E16" s="4">
        <f t="shared" si="3"/>
        <v>0</v>
      </c>
      <c r="F16" s="30">
        <f t="shared" si="4"/>
        <v>94</v>
      </c>
      <c r="G16" s="22" t="s">
        <v>133</v>
      </c>
      <c r="H16" s="22" t="s">
        <v>134</v>
      </c>
      <c r="I16" s="22"/>
      <c r="J16" s="22"/>
      <c r="K16" s="10"/>
      <c r="L16" s="1"/>
      <c r="M16" s="10"/>
      <c r="N16" s="10"/>
      <c r="O16" s="10">
        <v>46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9"/>
      <c r="AB16" s="10"/>
      <c r="AC16" s="10"/>
      <c r="AD16" s="10"/>
      <c r="AE16" s="1"/>
      <c r="AF16" s="10"/>
      <c r="AG16" s="10"/>
      <c r="AH16" s="10"/>
      <c r="AI16" s="10"/>
      <c r="AJ16" s="10"/>
      <c r="AK16" s="10"/>
      <c r="AL16" s="10"/>
      <c r="AM16" s="10"/>
      <c r="AN16" s="10"/>
      <c r="AO16" s="10">
        <v>48</v>
      </c>
      <c r="AP16" s="10"/>
      <c r="AQ16" s="10"/>
      <c r="AR16" s="10"/>
      <c r="AS16" s="10"/>
      <c r="AT16" s="10"/>
      <c r="AU16" s="9"/>
      <c r="AV16" s="9"/>
    </row>
    <row r="17" spans="1:48" s="5" customFormat="1" ht="13.5" customHeight="1">
      <c r="A17" s="1"/>
      <c r="B17" s="4">
        <f t="shared" si="0"/>
        <v>93</v>
      </c>
      <c r="C17" s="4">
        <f t="shared" si="1"/>
        <v>2</v>
      </c>
      <c r="D17" s="4">
        <f t="shared" si="2"/>
        <v>93</v>
      </c>
      <c r="E17" s="4">
        <f t="shared" si="3"/>
        <v>0</v>
      </c>
      <c r="F17" s="30">
        <f t="shared" si="4"/>
        <v>93</v>
      </c>
      <c r="G17" s="22" t="s">
        <v>131</v>
      </c>
      <c r="H17" s="22" t="s">
        <v>132</v>
      </c>
      <c r="I17" s="22"/>
      <c r="J17" s="22"/>
      <c r="K17" s="10"/>
      <c r="L17" s="1"/>
      <c r="M17" s="10"/>
      <c r="N17" s="10"/>
      <c r="O17" s="10">
        <v>47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>
        <v>46</v>
      </c>
      <c r="AP17" s="10"/>
      <c r="AQ17" s="10"/>
      <c r="AR17" s="10"/>
      <c r="AS17" s="10"/>
      <c r="AT17" s="10"/>
      <c r="AU17" s="9"/>
      <c r="AV17" s="9"/>
    </row>
    <row r="18" spans="1:48" s="5" customFormat="1" ht="13.5" customHeight="1">
      <c r="A18" s="1"/>
      <c r="B18" s="4">
        <f t="shared" si="0"/>
        <v>92</v>
      </c>
      <c r="C18" s="4">
        <f t="shared" si="1"/>
        <v>2</v>
      </c>
      <c r="D18" s="4">
        <f t="shared" si="2"/>
        <v>92</v>
      </c>
      <c r="E18" s="4">
        <f t="shared" si="3"/>
        <v>0</v>
      </c>
      <c r="F18" s="30">
        <f t="shared" si="4"/>
        <v>92</v>
      </c>
      <c r="G18" s="54" t="s">
        <v>155</v>
      </c>
      <c r="H18" s="65" t="s">
        <v>156</v>
      </c>
      <c r="I18" s="55"/>
      <c r="J18" s="54"/>
      <c r="K18" s="1"/>
      <c r="L18" s="9"/>
      <c r="M18" s="3"/>
      <c r="N18" s="10"/>
      <c r="O18" s="10"/>
      <c r="P18" s="10"/>
      <c r="Q18" s="10"/>
      <c r="R18" s="10"/>
      <c r="S18" s="10">
        <v>48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>
        <v>44</v>
      </c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9"/>
      <c r="AV18" s="9"/>
    </row>
    <row r="19" spans="1:48" s="5" customFormat="1" ht="13.5" customHeight="1">
      <c r="A19" s="1"/>
      <c r="B19" s="4">
        <f t="shared" si="0"/>
        <v>50</v>
      </c>
      <c r="C19" s="4">
        <f t="shared" si="1"/>
        <v>1</v>
      </c>
      <c r="D19" s="4">
        <f t="shared" si="2"/>
        <v>50</v>
      </c>
      <c r="E19" s="4">
        <f t="shared" si="3"/>
        <v>0</v>
      </c>
      <c r="F19" s="30">
        <f t="shared" si="4"/>
        <v>50</v>
      </c>
      <c r="G19" s="22" t="s">
        <v>206</v>
      </c>
      <c r="H19" s="22" t="s">
        <v>207</v>
      </c>
      <c r="I19" s="63"/>
      <c r="J19" s="22"/>
      <c r="K19" s="1"/>
      <c r="L19" s="1"/>
      <c r="M19" s="3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3"/>
      <c r="AC19" s="10"/>
      <c r="AD19" s="10"/>
      <c r="AE19" s="1"/>
      <c r="AF19" s="10"/>
      <c r="AG19" s="10"/>
      <c r="AH19" s="10"/>
      <c r="AI19" s="10"/>
      <c r="AJ19" s="10"/>
      <c r="AK19" s="10">
        <v>50</v>
      </c>
      <c r="AL19" s="10"/>
      <c r="AM19" s="10"/>
      <c r="AN19" s="10"/>
      <c r="AO19" s="10"/>
      <c r="AP19" s="10"/>
      <c r="AQ19" s="10"/>
      <c r="AR19" s="10"/>
      <c r="AS19" s="10"/>
      <c r="AT19" s="10"/>
      <c r="AU19" s="9"/>
      <c r="AV19" s="9"/>
    </row>
    <row r="20" spans="1:48" s="5" customFormat="1" ht="13.5" customHeight="1">
      <c r="A20" s="1"/>
      <c r="B20" s="4">
        <f t="shared" si="0"/>
        <v>50</v>
      </c>
      <c r="C20" s="4">
        <f t="shared" si="1"/>
        <v>1</v>
      </c>
      <c r="D20" s="4">
        <f t="shared" si="2"/>
        <v>50</v>
      </c>
      <c r="E20" s="4">
        <f t="shared" si="3"/>
        <v>0</v>
      </c>
      <c r="F20" s="30">
        <f t="shared" si="4"/>
        <v>50</v>
      </c>
      <c r="G20" s="11" t="s">
        <v>120</v>
      </c>
      <c r="H20" s="22" t="s">
        <v>121</v>
      </c>
      <c r="I20" s="63"/>
      <c r="J20" s="22"/>
      <c r="K20" s="1"/>
      <c r="L20" s="1"/>
      <c r="M20" s="6">
        <v>50</v>
      </c>
      <c r="N20" s="1"/>
      <c r="O20" s="1"/>
      <c r="P20" s="10"/>
      <c r="Q20" s="9"/>
      <c r="R20" s="1"/>
      <c r="S20" s="1"/>
      <c r="T20" s="1"/>
      <c r="U20" s="1"/>
      <c r="V20" s="29"/>
      <c r="W20" s="1"/>
      <c r="X20" s="1"/>
      <c r="Y20" s="10"/>
      <c r="Z20" s="9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9"/>
      <c r="AV20" s="9"/>
    </row>
    <row r="21" spans="1:48" s="5" customFormat="1" ht="13.5" customHeight="1">
      <c r="A21" s="1"/>
      <c r="B21" s="4">
        <f t="shared" si="0"/>
        <v>50</v>
      </c>
      <c r="C21" s="4"/>
      <c r="D21" s="4">
        <f t="shared" si="2"/>
        <v>50</v>
      </c>
      <c r="E21" s="4">
        <f t="shared" si="3"/>
        <v>0</v>
      </c>
      <c r="F21" s="30">
        <f t="shared" si="4"/>
        <v>50</v>
      </c>
      <c r="G21" s="22" t="s">
        <v>183</v>
      </c>
      <c r="H21" s="22" t="s">
        <v>146</v>
      </c>
      <c r="I21" s="22"/>
      <c r="J21" s="22"/>
      <c r="K21" s="9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27"/>
      <c r="Y21" s="10"/>
      <c r="Z21" s="10"/>
      <c r="AA21" s="10"/>
      <c r="AB21" s="9"/>
      <c r="AC21" s="3">
        <v>50</v>
      </c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</row>
    <row r="22" spans="1:48" s="5" customFormat="1" ht="13.5" customHeight="1">
      <c r="A22" s="1"/>
      <c r="B22" s="4">
        <f t="shared" si="0"/>
        <v>50</v>
      </c>
      <c r="C22" s="4">
        <f aca="true" t="shared" si="5" ref="C22:C53">COUNT(K22:AV22)</f>
        <v>1</v>
      </c>
      <c r="D22" s="4">
        <f t="shared" si="2"/>
        <v>50</v>
      </c>
      <c r="E22" s="4">
        <f t="shared" si="3"/>
        <v>0</v>
      </c>
      <c r="F22" s="30">
        <f t="shared" si="4"/>
        <v>50</v>
      </c>
      <c r="G22" s="11" t="s">
        <v>217</v>
      </c>
      <c r="H22" s="11" t="s">
        <v>218</v>
      </c>
      <c r="I22" s="11"/>
      <c r="J22" s="11"/>
      <c r="K22" s="9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3"/>
      <c r="Y22" s="9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9"/>
      <c r="AK22" s="10"/>
      <c r="AL22" s="10"/>
      <c r="AM22" s="10"/>
      <c r="AN22" s="10"/>
      <c r="AO22" s="10"/>
      <c r="AP22" s="10">
        <v>50</v>
      </c>
      <c r="AQ22" s="10"/>
      <c r="AR22" s="10"/>
      <c r="AS22" s="10"/>
      <c r="AT22" s="10"/>
      <c r="AU22" s="9"/>
      <c r="AV22" s="9"/>
    </row>
    <row r="23" spans="1:46" s="5" customFormat="1" ht="13.5" customHeight="1">
      <c r="A23" s="1"/>
      <c r="B23" s="4">
        <f t="shared" si="0"/>
        <v>50</v>
      </c>
      <c r="C23" s="4">
        <f t="shared" si="5"/>
        <v>1</v>
      </c>
      <c r="D23" s="4">
        <f t="shared" si="2"/>
        <v>50</v>
      </c>
      <c r="E23" s="4">
        <f t="shared" si="3"/>
        <v>0</v>
      </c>
      <c r="F23" s="30">
        <f t="shared" si="4"/>
        <v>50</v>
      </c>
      <c r="G23" s="13" t="s">
        <v>208</v>
      </c>
      <c r="H23" s="13" t="s">
        <v>209</v>
      </c>
      <c r="I23" s="11"/>
      <c r="J23" s="13"/>
      <c r="K23" s="10"/>
      <c r="L23" s="1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50"/>
      <c r="Y23" s="10"/>
      <c r="Z23" s="10"/>
      <c r="AA23" s="10"/>
      <c r="AB23" s="10"/>
      <c r="AC23" s="10"/>
      <c r="AD23" s="10"/>
      <c r="AE23" s="1"/>
      <c r="AF23" s="10"/>
      <c r="AG23" s="10"/>
      <c r="AH23" s="10"/>
      <c r="AI23" s="10"/>
      <c r="AJ23" s="10">
        <v>50</v>
      </c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1:48" s="5" customFormat="1" ht="13.5" customHeight="1">
      <c r="A24" s="1"/>
      <c r="B24" s="4">
        <f t="shared" si="0"/>
        <v>50</v>
      </c>
      <c r="C24" s="4">
        <f t="shared" si="5"/>
        <v>1</v>
      </c>
      <c r="D24" s="4">
        <f t="shared" si="2"/>
        <v>50</v>
      </c>
      <c r="E24" s="4">
        <f t="shared" si="3"/>
        <v>0</v>
      </c>
      <c r="F24" s="30">
        <f t="shared" si="4"/>
        <v>50</v>
      </c>
      <c r="G24" s="22" t="s">
        <v>93</v>
      </c>
      <c r="H24" s="22" t="s">
        <v>94</v>
      </c>
      <c r="I24" s="22"/>
      <c r="J24" s="22"/>
      <c r="K24" s="1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6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>
        <v>50</v>
      </c>
      <c r="AR24" s="9"/>
      <c r="AS24" s="9"/>
      <c r="AT24" s="9"/>
      <c r="AU24" s="9"/>
      <c r="AV24" s="9"/>
    </row>
    <row r="25" spans="1:46" s="5" customFormat="1" ht="13.5" customHeight="1">
      <c r="A25" s="1"/>
      <c r="B25" s="4">
        <f t="shared" si="0"/>
        <v>50</v>
      </c>
      <c r="C25" s="4">
        <f t="shared" si="5"/>
        <v>1</v>
      </c>
      <c r="D25" s="4">
        <f t="shared" si="2"/>
        <v>50</v>
      </c>
      <c r="E25" s="4">
        <f t="shared" si="3"/>
        <v>0</v>
      </c>
      <c r="F25" s="30">
        <f t="shared" si="4"/>
        <v>50</v>
      </c>
      <c r="G25" s="68" t="s">
        <v>223</v>
      </c>
      <c r="H25" s="68" t="s">
        <v>224</v>
      </c>
      <c r="I25" s="68"/>
      <c r="J25" s="68"/>
      <c r="K25" s="9"/>
      <c r="L25" s="2"/>
      <c r="M25" s="9"/>
      <c r="N25" s="10"/>
      <c r="O25" s="10"/>
      <c r="P25" s="9"/>
      <c r="Q25" s="10"/>
      <c r="R25" s="10"/>
      <c r="S25" s="10"/>
      <c r="T25" s="1"/>
      <c r="U25" s="6"/>
      <c r="V25" s="10"/>
      <c r="W25" s="10"/>
      <c r="X25" s="10"/>
      <c r="Y25" s="3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>
        <v>50</v>
      </c>
      <c r="AT25" s="10"/>
    </row>
    <row r="26" spans="1:48" s="5" customFormat="1" ht="13.5" customHeight="1">
      <c r="A26" s="1"/>
      <c r="B26" s="4">
        <f t="shared" si="0"/>
        <v>50</v>
      </c>
      <c r="C26" s="4">
        <f t="shared" si="5"/>
        <v>1</v>
      </c>
      <c r="D26" s="4">
        <f t="shared" si="2"/>
        <v>50</v>
      </c>
      <c r="E26" s="4">
        <f t="shared" si="3"/>
        <v>0</v>
      </c>
      <c r="F26" s="30">
        <f t="shared" si="4"/>
        <v>50</v>
      </c>
      <c r="G26" s="22" t="s">
        <v>135</v>
      </c>
      <c r="H26" s="22" t="s">
        <v>136</v>
      </c>
      <c r="I26" s="22"/>
      <c r="J26" s="22"/>
      <c r="K26" s="9"/>
      <c r="L26" s="3"/>
      <c r="M26" s="9"/>
      <c r="N26" s="10"/>
      <c r="O26" s="10"/>
      <c r="P26" s="10"/>
      <c r="Q26" s="10">
        <v>50</v>
      </c>
      <c r="R26" s="10"/>
      <c r="S26" s="1"/>
      <c r="T26" s="1"/>
      <c r="U26" s="6"/>
      <c r="V26" s="10"/>
      <c r="W26" s="10"/>
      <c r="X26" s="9"/>
      <c r="Y26" s="10"/>
      <c r="Z26" s="9"/>
      <c r="AA26" s="10"/>
      <c r="AB26" s="10"/>
      <c r="AC26" s="10"/>
      <c r="AD26" s="10"/>
      <c r="AE26" s="10"/>
      <c r="AF26" s="10"/>
      <c r="AG26" s="10"/>
      <c r="AH26" s="10"/>
      <c r="AI26" s="1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</row>
    <row r="27" spans="1:48" s="5" customFormat="1" ht="13.5" customHeight="1">
      <c r="A27" s="1"/>
      <c r="B27" s="4">
        <f t="shared" si="0"/>
        <v>50</v>
      </c>
      <c r="C27" s="4">
        <f t="shared" si="5"/>
        <v>1</v>
      </c>
      <c r="D27" s="4">
        <f t="shared" si="2"/>
        <v>50</v>
      </c>
      <c r="E27" s="4">
        <f t="shared" si="3"/>
        <v>0</v>
      </c>
      <c r="F27" s="30">
        <f t="shared" si="4"/>
        <v>50</v>
      </c>
      <c r="G27" s="66" t="s">
        <v>201</v>
      </c>
      <c r="H27" s="66" t="s">
        <v>202</v>
      </c>
      <c r="I27" s="67"/>
      <c r="J27" s="66"/>
      <c r="K27" s="1"/>
      <c r="L27" s="10"/>
      <c r="M27" s="10"/>
      <c r="N27" s="10"/>
      <c r="O27" s="10"/>
      <c r="P27" s="10"/>
      <c r="Q27" s="10"/>
      <c r="R27" s="10"/>
      <c r="S27" s="10"/>
      <c r="T27" s="1"/>
      <c r="U27" s="10"/>
      <c r="V27" s="10"/>
      <c r="W27" s="10"/>
      <c r="X27" s="10"/>
      <c r="Y27" s="10"/>
      <c r="Z27" s="10"/>
      <c r="AA27" s="10"/>
      <c r="AB27" s="10"/>
      <c r="AC27" s="3"/>
      <c r="AD27" s="10"/>
      <c r="AE27" s="10"/>
      <c r="AF27" s="10"/>
      <c r="AG27" s="10"/>
      <c r="AH27" s="10">
        <v>50</v>
      </c>
      <c r="AI27" s="10"/>
      <c r="AJ27" s="10"/>
      <c r="AK27" s="10"/>
      <c r="AL27" s="10"/>
      <c r="AM27" s="10"/>
      <c r="AN27" s="10"/>
      <c r="AO27" s="1"/>
      <c r="AP27" s="10"/>
      <c r="AQ27" s="10"/>
      <c r="AR27" s="10"/>
      <c r="AS27" s="10"/>
      <c r="AT27" s="10"/>
      <c r="AU27" s="9"/>
      <c r="AV27" s="9"/>
    </row>
    <row r="28" spans="1:48" s="5" customFormat="1" ht="13.5" customHeight="1">
      <c r="A28" s="1"/>
      <c r="B28" s="4">
        <f t="shared" si="0"/>
        <v>50</v>
      </c>
      <c r="C28" s="4">
        <f t="shared" si="5"/>
        <v>1</v>
      </c>
      <c r="D28" s="4">
        <f t="shared" si="2"/>
        <v>50</v>
      </c>
      <c r="E28" s="4">
        <f t="shared" si="3"/>
        <v>0</v>
      </c>
      <c r="F28" s="30">
        <f t="shared" si="4"/>
        <v>50</v>
      </c>
      <c r="G28" s="54" t="s">
        <v>151</v>
      </c>
      <c r="H28" s="65" t="s">
        <v>152</v>
      </c>
      <c r="I28" s="55"/>
      <c r="J28" s="54"/>
      <c r="K28" s="1"/>
      <c r="L28" s="10"/>
      <c r="M28" s="10"/>
      <c r="N28" s="10"/>
      <c r="O28" s="10"/>
      <c r="P28" s="10"/>
      <c r="Q28" s="9"/>
      <c r="R28" s="10"/>
      <c r="S28" s="10">
        <v>50</v>
      </c>
      <c r="T28" s="1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</row>
    <row r="29" spans="1:46" s="5" customFormat="1" ht="13.5" customHeight="1">
      <c r="A29" s="1"/>
      <c r="B29" s="4">
        <f t="shared" si="0"/>
        <v>50</v>
      </c>
      <c r="C29" s="4">
        <f t="shared" si="5"/>
        <v>1</v>
      </c>
      <c r="D29" s="4">
        <f t="shared" si="2"/>
        <v>50</v>
      </c>
      <c r="E29" s="4">
        <f t="shared" si="3"/>
        <v>0</v>
      </c>
      <c r="F29" s="30">
        <f t="shared" si="4"/>
        <v>50</v>
      </c>
      <c r="G29" s="11" t="s">
        <v>126</v>
      </c>
      <c r="H29" s="22" t="s">
        <v>127</v>
      </c>
      <c r="I29" s="22"/>
      <c r="J29" s="22"/>
      <c r="K29" s="9"/>
      <c r="L29" s="9"/>
      <c r="M29" s="1">
        <v>50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2"/>
      <c r="AD29" s="1"/>
      <c r="AE29" s="1"/>
      <c r="AF29" s="2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8" s="5" customFormat="1" ht="13.5" customHeight="1">
      <c r="A30" s="1"/>
      <c r="B30" s="4">
        <f t="shared" si="0"/>
        <v>50</v>
      </c>
      <c r="C30" s="4">
        <f t="shared" si="5"/>
        <v>1</v>
      </c>
      <c r="D30" s="4">
        <f t="shared" si="2"/>
        <v>50</v>
      </c>
      <c r="E30" s="4">
        <f t="shared" si="3"/>
        <v>0</v>
      </c>
      <c r="F30" s="30">
        <f t="shared" si="4"/>
        <v>50</v>
      </c>
      <c r="G30" s="23" t="s">
        <v>204</v>
      </c>
      <c r="H30" s="23" t="s">
        <v>205</v>
      </c>
      <c r="I30" s="63"/>
      <c r="J30" s="23"/>
      <c r="K30" s="10"/>
      <c r="L30" s="1"/>
      <c r="M30" s="10"/>
      <c r="N30" s="9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">
        <v>50</v>
      </c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9"/>
      <c r="AV30" s="9"/>
    </row>
    <row r="31" spans="1:46" s="5" customFormat="1" ht="13.5" customHeight="1">
      <c r="A31" s="1"/>
      <c r="B31" s="4">
        <f t="shared" si="0"/>
        <v>49</v>
      </c>
      <c r="C31" s="4">
        <f t="shared" si="5"/>
        <v>1</v>
      </c>
      <c r="D31" s="4">
        <f t="shared" si="2"/>
        <v>49</v>
      </c>
      <c r="E31" s="4">
        <f t="shared" si="3"/>
        <v>0</v>
      </c>
      <c r="F31" s="30">
        <f t="shared" si="4"/>
        <v>49</v>
      </c>
      <c r="G31" s="11" t="s">
        <v>177</v>
      </c>
      <c r="H31" s="11" t="s">
        <v>105</v>
      </c>
      <c r="I31" s="11"/>
      <c r="J31" s="11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>
        <v>49</v>
      </c>
      <c r="V31" s="10"/>
      <c r="W31" s="10"/>
      <c r="X31" s="10"/>
      <c r="Y31" s="10"/>
      <c r="Z31" s="10"/>
      <c r="AA31" s="10"/>
      <c r="AB31" s="10"/>
      <c r="AC31" s="10"/>
      <c r="AD31" s="9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1:47" s="5" customFormat="1" ht="13.5" customHeight="1">
      <c r="A32" s="1"/>
      <c r="B32" s="4">
        <f t="shared" si="0"/>
        <v>49</v>
      </c>
      <c r="C32" s="4">
        <f t="shared" si="5"/>
        <v>1</v>
      </c>
      <c r="D32" s="4">
        <f t="shared" si="2"/>
        <v>49</v>
      </c>
      <c r="E32" s="4">
        <f t="shared" si="3"/>
        <v>0</v>
      </c>
      <c r="F32" s="30">
        <f t="shared" si="4"/>
        <v>49</v>
      </c>
      <c r="G32" s="23" t="s">
        <v>178</v>
      </c>
      <c r="H32" s="23" t="s">
        <v>162</v>
      </c>
      <c r="I32" s="11"/>
      <c r="J32" s="23"/>
      <c r="K32" s="10"/>
      <c r="L32" s="9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50">
        <v>49</v>
      </c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4"/>
    </row>
    <row r="33" spans="1:48" s="5" customFormat="1" ht="13.5" customHeight="1">
      <c r="A33" s="1"/>
      <c r="B33" s="4">
        <f t="shared" si="0"/>
        <v>49</v>
      </c>
      <c r="C33" s="4">
        <f t="shared" si="5"/>
        <v>1</v>
      </c>
      <c r="D33" s="4">
        <f t="shared" si="2"/>
        <v>49</v>
      </c>
      <c r="E33" s="4">
        <f t="shared" si="3"/>
        <v>0</v>
      </c>
      <c r="F33" s="30">
        <f t="shared" si="4"/>
        <v>49</v>
      </c>
      <c r="G33" s="22" t="s">
        <v>184</v>
      </c>
      <c r="H33" s="22" t="s">
        <v>185</v>
      </c>
      <c r="I33" s="22"/>
      <c r="J33" s="22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9"/>
      <c r="AC33" s="3">
        <v>49</v>
      </c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9"/>
      <c r="AT33" s="10"/>
      <c r="AU33" s="9"/>
      <c r="AV33" s="9"/>
    </row>
    <row r="34" spans="1:48" s="5" customFormat="1" ht="13.5" customHeight="1">
      <c r="A34" s="1"/>
      <c r="B34" s="4">
        <f t="shared" si="0"/>
        <v>49</v>
      </c>
      <c r="C34" s="4">
        <f t="shared" si="5"/>
        <v>1</v>
      </c>
      <c r="D34" s="4">
        <f t="shared" si="2"/>
        <v>49</v>
      </c>
      <c r="E34" s="4">
        <f t="shared" si="3"/>
        <v>0</v>
      </c>
      <c r="F34" s="30">
        <f t="shared" si="4"/>
        <v>49</v>
      </c>
      <c r="G34" s="11" t="s">
        <v>122</v>
      </c>
      <c r="H34" s="22" t="s">
        <v>123</v>
      </c>
      <c r="I34" s="63"/>
      <c r="J34" s="22"/>
      <c r="K34" s="1"/>
      <c r="L34" s="10"/>
      <c r="M34" s="3">
        <v>49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9"/>
      <c r="AV34" s="9"/>
    </row>
    <row r="35" spans="1:46" s="9" customFormat="1" ht="13.5" customHeight="1">
      <c r="A35" s="1"/>
      <c r="B35" s="4">
        <f t="shared" si="0"/>
        <v>49</v>
      </c>
      <c r="C35" s="4">
        <f t="shared" si="5"/>
        <v>1</v>
      </c>
      <c r="D35" s="4">
        <f t="shared" si="2"/>
        <v>49</v>
      </c>
      <c r="E35" s="4">
        <f t="shared" si="3"/>
        <v>0</v>
      </c>
      <c r="F35" s="30">
        <f t="shared" si="4"/>
        <v>49</v>
      </c>
      <c r="G35" s="11" t="s">
        <v>128</v>
      </c>
      <c r="H35" s="22" t="s">
        <v>129</v>
      </c>
      <c r="I35" s="22"/>
      <c r="J35" s="22"/>
      <c r="K35" s="1"/>
      <c r="L35" s="10"/>
      <c r="M35" s="1">
        <v>49</v>
      </c>
      <c r="N35" s="1"/>
      <c r="O35" s="1"/>
      <c r="P35" s="1"/>
      <c r="Q35" s="2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2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8" s="9" customFormat="1" ht="13.5" customHeight="1">
      <c r="A36" s="1"/>
      <c r="B36" s="4">
        <f t="shared" si="0"/>
        <v>49</v>
      </c>
      <c r="C36" s="4">
        <f t="shared" si="5"/>
        <v>1</v>
      </c>
      <c r="D36" s="4">
        <f t="shared" si="2"/>
        <v>49</v>
      </c>
      <c r="E36" s="4">
        <f t="shared" si="3"/>
        <v>0</v>
      </c>
      <c r="F36" s="30">
        <f t="shared" si="4"/>
        <v>49</v>
      </c>
      <c r="G36" s="11" t="s">
        <v>193</v>
      </c>
      <c r="H36" s="22" t="s">
        <v>194</v>
      </c>
      <c r="I36" s="22"/>
      <c r="J36" s="22"/>
      <c r="L36" s="2"/>
      <c r="M36" s="10"/>
      <c r="N36" s="10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D36" s="1"/>
      <c r="AE36" s="1">
        <v>49</v>
      </c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0"/>
      <c r="AV36" s="10"/>
    </row>
    <row r="37" spans="1:48" s="9" customFormat="1" ht="13.5" customHeight="1">
      <c r="A37" s="1"/>
      <c r="B37" s="4">
        <f t="shared" si="0"/>
        <v>49</v>
      </c>
      <c r="C37" s="4">
        <f t="shared" si="5"/>
        <v>1</v>
      </c>
      <c r="D37" s="4">
        <f t="shared" si="2"/>
        <v>49</v>
      </c>
      <c r="E37" s="4">
        <f t="shared" si="3"/>
        <v>0</v>
      </c>
      <c r="F37" s="30">
        <f t="shared" si="4"/>
        <v>49</v>
      </c>
      <c r="G37" s="11" t="s">
        <v>93</v>
      </c>
      <c r="H37" s="22" t="s">
        <v>94</v>
      </c>
      <c r="I37" s="22"/>
      <c r="J37" s="22"/>
      <c r="K37" s="9">
        <v>49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4"/>
      <c r="AV37" s="5"/>
    </row>
    <row r="38" spans="1:48" s="9" customFormat="1" ht="13.5" customHeight="1">
      <c r="A38" s="1"/>
      <c r="B38" s="4">
        <f aca="true" t="shared" si="6" ref="B38:B69">SUM(K38:AV38)</f>
        <v>49</v>
      </c>
      <c r="C38" s="4">
        <f t="shared" si="5"/>
        <v>1</v>
      </c>
      <c r="D38" s="4">
        <f aca="true" t="shared" si="7" ref="D38:D69">IF(COUNT(K38:AV38)&gt;0,LARGE(K38:AV38,1),0)+IF(COUNT(K38:AV38)&gt;1,LARGE(K38:AV38,2),0)+IF(COUNT(K38:AV38)&gt;2,LARGE(K38:AV38,3),0)+IF(COUNT(K38:AV38)&gt;3,LARGE(K38:AV38,4),0)+IF(COUNT(K38:AV38)&gt;4,LARGE(K38:AV38,5),0)+IF(COUNT(K38:AV38)&gt;5,LARGE(K38:AV38,6),0)+IF(COUNT(K38:AV38)&gt;6,LARGE(K38:AV38,7),0)</f>
        <v>49</v>
      </c>
      <c r="E38" s="4">
        <f aca="true" t="shared" si="8" ref="E38:E69">IF(COUNT(K38:AV38)&lt;11,IF(COUNT(K38:AT38)&gt;6,(COUNT(K38:AT38)-7),0)*20,80)</f>
        <v>0</v>
      </c>
      <c r="F38" s="30">
        <f aca="true" t="shared" si="9" ref="F38:F69">D38+E38</f>
        <v>49</v>
      </c>
      <c r="G38" s="11" t="s">
        <v>163</v>
      </c>
      <c r="H38" s="11" t="s">
        <v>164</v>
      </c>
      <c r="I38" s="11"/>
      <c r="J38" s="11"/>
      <c r="K38" s="1"/>
      <c r="T38" s="2"/>
      <c r="U38" s="2">
        <v>49</v>
      </c>
      <c r="X38" s="10"/>
      <c r="AB38" s="3"/>
      <c r="AC38" s="10"/>
      <c r="AE38" s="3"/>
      <c r="AF38" s="6"/>
      <c r="AI38" s="24"/>
      <c r="AU38" s="4"/>
      <c r="AV38" s="4"/>
    </row>
    <row r="39" spans="1:35" s="9" customFormat="1" ht="13.5" customHeight="1">
      <c r="A39" s="1"/>
      <c r="B39" s="4">
        <f t="shared" si="6"/>
        <v>49</v>
      </c>
      <c r="C39" s="4">
        <f t="shared" si="5"/>
        <v>1</v>
      </c>
      <c r="D39" s="4">
        <f t="shared" si="7"/>
        <v>49</v>
      </c>
      <c r="E39" s="4">
        <f t="shared" si="8"/>
        <v>0</v>
      </c>
      <c r="F39" s="30">
        <f t="shared" si="9"/>
        <v>49</v>
      </c>
      <c r="G39" s="58" t="s">
        <v>59</v>
      </c>
      <c r="H39" s="59" t="s">
        <v>60</v>
      </c>
      <c r="I39" s="60"/>
      <c r="J39" s="59"/>
      <c r="L39" s="1">
        <v>49</v>
      </c>
      <c r="AB39" s="6"/>
      <c r="AI39" s="1"/>
    </row>
    <row r="40" spans="1:48" s="9" customFormat="1" ht="13.5" customHeight="1">
      <c r="A40" s="1"/>
      <c r="B40" s="4">
        <f t="shared" si="6"/>
        <v>49</v>
      </c>
      <c r="C40" s="4">
        <f t="shared" si="5"/>
        <v>1</v>
      </c>
      <c r="D40" s="4">
        <f t="shared" si="7"/>
        <v>49</v>
      </c>
      <c r="E40" s="4">
        <f t="shared" si="8"/>
        <v>0</v>
      </c>
      <c r="F40" s="30">
        <f t="shared" si="9"/>
        <v>49</v>
      </c>
      <c r="G40" s="54" t="s">
        <v>153</v>
      </c>
      <c r="H40" s="65" t="s">
        <v>154</v>
      </c>
      <c r="I40" s="55"/>
      <c r="J40" s="54"/>
      <c r="K40" s="10"/>
      <c r="L40" s="1"/>
      <c r="M40" s="10"/>
      <c r="N40" s="10"/>
      <c r="O40" s="10"/>
      <c r="P40" s="10"/>
      <c r="Q40" s="10"/>
      <c r="R40" s="10"/>
      <c r="S40" s="10">
        <v>49</v>
      </c>
      <c r="T40" s="10"/>
      <c r="U40" s="6"/>
      <c r="V40" s="10"/>
      <c r="W40" s="10"/>
      <c r="X40" s="10"/>
      <c r="Y40" s="3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V40" s="5"/>
    </row>
    <row r="41" spans="1:24" s="9" customFormat="1" ht="12.75">
      <c r="A41" s="1"/>
      <c r="B41" s="4">
        <f t="shared" si="6"/>
        <v>49</v>
      </c>
      <c r="C41" s="4">
        <f t="shared" si="5"/>
        <v>1</v>
      </c>
      <c r="D41" s="4">
        <f t="shared" si="7"/>
        <v>49</v>
      </c>
      <c r="E41" s="4">
        <f t="shared" si="8"/>
        <v>0</v>
      </c>
      <c r="F41" s="30">
        <f t="shared" si="9"/>
        <v>49</v>
      </c>
      <c r="G41" s="22" t="s">
        <v>97</v>
      </c>
      <c r="H41" s="22" t="s">
        <v>98</v>
      </c>
      <c r="I41" s="63"/>
      <c r="J41" s="22"/>
      <c r="K41" s="1"/>
      <c r="L41" s="10"/>
      <c r="M41" s="9">
        <v>49</v>
      </c>
      <c r="O41" s="1"/>
      <c r="U41" s="6"/>
      <c r="X41" s="50"/>
    </row>
    <row r="42" spans="1:46" s="9" customFormat="1" ht="12.75">
      <c r="A42" s="1"/>
      <c r="B42" s="4">
        <f t="shared" si="6"/>
        <v>48</v>
      </c>
      <c r="C42" s="4">
        <f t="shared" si="5"/>
        <v>1</v>
      </c>
      <c r="D42" s="4">
        <f t="shared" si="7"/>
        <v>48</v>
      </c>
      <c r="E42" s="4">
        <f t="shared" si="8"/>
        <v>0</v>
      </c>
      <c r="F42" s="30">
        <f t="shared" si="9"/>
        <v>48</v>
      </c>
      <c r="G42" s="22" t="s">
        <v>139</v>
      </c>
      <c r="H42" s="22" t="s">
        <v>140</v>
      </c>
      <c r="I42" s="22"/>
      <c r="J42" s="22"/>
      <c r="K42" s="1"/>
      <c r="L42" s="10"/>
      <c r="N42" s="10"/>
      <c r="O42" s="1"/>
      <c r="P42" s="10"/>
      <c r="Q42" s="10">
        <v>48</v>
      </c>
      <c r="R42" s="10"/>
      <c r="S42" s="10"/>
      <c r="T42" s="10"/>
      <c r="U42" s="10"/>
      <c r="V42" s="10"/>
      <c r="W42" s="10"/>
      <c r="X42" s="10"/>
      <c r="Y42" s="10"/>
      <c r="Z42" s="10"/>
      <c r="AB42" s="10"/>
      <c r="AC42" s="27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1:46" s="9" customFormat="1" ht="15.75">
      <c r="A43" s="1"/>
      <c r="B43" s="4">
        <f t="shared" si="6"/>
        <v>48</v>
      </c>
      <c r="C43" s="4">
        <f t="shared" si="5"/>
        <v>1</v>
      </c>
      <c r="D43" s="4">
        <f t="shared" si="7"/>
        <v>48</v>
      </c>
      <c r="E43" s="4">
        <f t="shared" si="8"/>
        <v>0</v>
      </c>
      <c r="F43" s="30">
        <f t="shared" si="9"/>
        <v>48</v>
      </c>
      <c r="G43" s="68" t="s">
        <v>225</v>
      </c>
      <c r="H43" s="68" t="s">
        <v>226</v>
      </c>
      <c r="I43" s="68"/>
      <c r="J43" s="68"/>
      <c r="K43" s="10"/>
      <c r="L43" s="10"/>
      <c r="M43" s="10"/>
      <c r="N43" s="10"/>
      <c r="O43" s="10"/>
      <c r="P43" s="10"/>
      <c r="Q43" s="10"/>
      <c r="R43" s="10"/>
      <c r="S43" s="1"/>
      <c r="T43" s="1"/>
      <c r="U43" s="10"/>
      <c r="V43" s="10"/>
      <c r="W43" s="10"/>
      <c r="X43" s="50"/>
      <c r="Y43" s="10"/>
      <c r="Z43" s="10"/>
      <c r="AA43" s="10"/>
      <c r="AB43" s="10"/>
      <c r="AC43" s="24"/>
      <c r="AD43" s="10"/>
      <c r="AE43" s="1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>
        <v>48</v>
      </c>
      <c r="AT43" s="10"/>
    </row>
    <row r="44" spans="1:48" s="9" customFormat="1" ht="12.75">
      <c r="A44" s="1"/>
      <c r="B44" s="4">
        <f t="shared" si="6"/>
        <v>48</v>
      </c>
      <c r="C44" s="4">
        <f t="shared" si="5"/>
        <v>1</v>
      </c>
      <c r="D44" s="4">
        <f t="shared" si="7"/>
        <v>48</v>
      </c>
      <c r="E44" s="4">
        <f t="shared" si="8"/>
        <v>0</v>
      </c>
      <c r="F44" s="30">
        <f t="shared" si="9"/>
        <v>48</v>
      </c>
      <c r="G44" s="22" t="s">
        <v>214</v>
      </c>
      <c r="H44" s="11" t="s">
        <v>215</v>
      </c>
      <c r="I44" s="22"/>
      <c r="J44" s="22"/>
      <c r="L44" s="1"/>
      <c r="M44" s="1"/>
      <c r="N44" s="1"/>
      <c r="O44" s="1"/>
      <c r="P44" s="1"/>
      <c r="Q44" s="1"/>
      <c r="R44" s="2"/>
      <c r="S44" s="1"/>
      <c r="T44" s="1"/>
      <c r="U44" s="1"/>
      <c r="V44" s="1"/>
      <c r="W44" s="1"/>
      <c r="Y44" s="1"/>
      <c r="Z44" s="1"/>
      <c r="AB44" s="1"/>
      <c r="AC44" s="10"/>
      <c r="AD44" s="1"/>
      <c r="AE44" s="1"/>
      <c r="AF44" s="10"/>
      <c r="AG44" s="1"/>
      <c r="AH44" s="1"/>
      <c r="AI44" s="1"/>
      <c r="AJ44" s="1"/>
      <c r="AK44" s="1"/>
      <c r="AL44" s="1"/>
      <c r="AM44" s="1"/>
      <c r="AN44" s="1">
        <v>48</v>
      </c>
      <c r="AO44" s="1"/>
      <c r="AP44" s="1"/>
      <c r="AQ44" s="1"/>
      <c r="AR44" s="1"/>
      <c r="AS44" s="1"/>
      <c r="AT44" s="1"/>
      <c r="AU44" s="5"/>
      <c r="AV44" s="5"/>
    </row>
    <row r="45" spans="1:27" s="9" customFormat="1" ht="12.75">
      <c r="A45" s="1"/>
      <c r="B45" s="4">
        <f t="shared" si="6"/>
        <v>48</v>
      </c>
      <c r="C45" s="4">
        <f t="shared" si="5"/>
        <v>1</v>
      </c>
      <c r="D45" s="4">
        <f t="shared" si="7"/>
        <v>48</v>
      </c>
      <c r="E45" s="4">
        <f t="shared" si="8"/>
        <v>0</v>
      </c>
      <c r="F45" s="30">
        <f t="shared" si="9"/>
        <v>48</v>
      </c>
      <c r="G45" s="11" t="s">
        <v>124</v>
      </c>
      <c r="H45" s="22" t="s">
        <v>125</v>
      </c>
      <c r="I45" s="63"/>
      <c r="J45" s="22"/>
      <c r="M45" s="6">
        <v>48</v>
      </c>
      <c r="T45" s="1"/>
      <c r="AA45" s="24"/>
    </row>
    <row r="46" spans="1:36" s="9" customFormat="1" ht="12.75">
      <c r="A46" s="1"/>
      <c r="B46" s="4">
        <f t="shared" si="6"/>
        <v>48</v>
      </c>
      <c r="C46" s="4">
        <f t="shared" si="5"/>
        <v>1</v>
      </c>
      <c r="D46" s="4">
        <f t="shared" si="7"/>
        <v>48</v>
      </c>
      <c r="E46" s="4">
        <f t="shared" si="8"/>
        <v>0</v>
      </c>
      <c r="F46" s="30">
        <f t="shared" si="9"/>
        <v>48</v>
      </c>
      <c r="G46" s="13" t="s">
        <v>210</v>
      </c>
      <c r="H46" s="13" t="s">
        <v>211</v>
      </c>
      <c r="I46" s="11"/>
      <c r="J46" s="13"/>
      <c r="K46" s="1"/>
      <c r="O46" s="1"/>
      <c r="T46" s="6"/>
      <c r="AJ46" s="10">
        <v>48</v>
      </c>
    </row>
    <row r="47" spans="1:48" s="9" customFormat="1" ht="12.75">
      <c r="A47" s="1"/>
      <c r="B47" s="4">
        <f t="shared" si="6"/>
        <v>48</v>
      </c>
      <c r="C47" s="4">
        <f t="shared" si="5"/>
        <v>1</v>
      </c>
      <c r="D47" s="4">
        <f t="shared" si="7"/>
        <v>48</v>
      </c>
      <c r="E47" s="4">
        <f t="shared" si="8"/>
        <v>0</v>
      </c>
      <c r="F47" s="30">
        <f t="shared" si="9"/>
        <v>48</v>
      </c>
      <c r="G47" s="11" t="s">
        <v>219</v>
      </c>
      <c r="H47" s="11" t="s">
        <v>220</v>
      </c>
      <c r="I47" s="11"/>
      <c r="J47" s="11"/>
      <c r="L47" s="1"/>
      <c r="M47" s="1"/>
      <c r="N47" s="1"/>
      <c r="O47" s="1"/>
      <c r="P47" s="1"/>
      <c r="Q47" s="1"/>
      <c r="R47" s="1"/>
      <c r="S47" s="1"/>
      <c r="T47" s="10"/>
      <c r="U47" s="1"/>
      <c r="V47" s="10"/>
      <c r="W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0"/>
      <c r="AK47" s="1"/>
      <c r="AL47" s="1"/>
      <c r="AM47" s="1"/>
      <c r="AN47" s="1"/>
      <c r="AO47" s="1"/>
      <c r="AP47" s="1">
        <v>48</v>
      </c>
      <c r="AQ47" s="1"/>
      <c r="AR47" s="1"/>
      <c r="AS47" s="1"/>
      <c r="AT47" s="1"/>
      <c r="AU47" s="10"/>
      <c r="AV47" s="10"/>
    </row>
    <row r="48" spans="1:48" s="9" customFormat="1" ht="15.75" customHeight="1">
      <c r="A48" s="1"/>
      <c r="B48" s="4">
        <f t="shared" si="6"/>
        <v>48</v>
      </c>
      <c r="C48" s="4">
        <f t="shared" si="5"/>
        <v>1</v>
      </c>
      <c r="D48" s="4">
        <f t="shared" si="7"/>
        <v>48</v>
      </c>
      <c r="E48" s="4">
        <f t="shared" si="8"/>
        <v>0</v>
      </c>
      <c r="F48" s="30">
        <f t="shared" si="9"/>
        <v>48</v>
      </c>
      <c r="G48" s="58" t="s">
        <v>68</v>
      </c>
      <c r="H48" s="61" t="s">
        <v>61</v>
      </c>
      <c r="I48" s="62"/>
      <c r="J48" s="61"/>
      <c r="K48" s="1"/>
      <c r="L48" s="1">
        <v>48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3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</row>
    <row r="49" spans="1:48" s="9" customFormat="1" ht="15.75" customHeight="1">
      <c r="A49" s="1"/>
      <c r="B49" s="4">
        <f t="shared" si="6"/>
        <v>48</v>
      </c>
      <c r="C49" s="4">
        <f t="shared" si="5"/>
        <v>1</v>
      </c>
      <c r="D49" s="4">
        <f t="shared" si="7"/>
        <v>48</v>
      </c>
      <c r="E49" s="4">
        <f t="shared" si="8"/>
        <v>0</v>
      </c>
      <c r="F49" s="30">
        <f t="shared" si="9"/>
        <v>48</v>
      </c>
      <c r="G49" s="22" t="s">
        <v>99</v>
      </c>
      <c r="H49" s="22" t="s">
        <v>100</v>
      </c>
      <c r="I49" s="63"/>
      <c r="J49" s="22"/>
      <c r="K49" s="10"/>
      <c r="L49" s="1"/>
      <c r="M49" s="1">
        <v>48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</row>
    <row r="50" spans="1:48" s="9" customFormat="1" ht="15.75" customHeight="1">
      <c r="A50" s="1"/>
      <c r="B50" s="4">
        <f t="shared" si="6"/>
        <v>48</v>
      </c>
      <c r="C50" s="4">
        <f t="shared" si="5"/>
        <v>1</v>
      </c>
      <c r="D50" s="4">
        <f t="shared" si="7"/>
        <v>48</v>
      </c>
      <c r="E50" s="4">
        <f t="shared" si="8"/>
        <v>0</v>
      </c>
      <c r="F50" s="30">
        <f t="shared" si="9"/>
        <v>48</v>
      </c>
      <c r="G50" s="11" t="s">
        <v>165</v>
      </c>
      <c r="H50" s="11" t="s">
        <v>166</v>
      </c>
      <c r="I50" s="11"/>
      <c r="J50" s="11"/>
      <c r="K50" s="10"/>
      <c r="M50" s="1"/>
      <c r="S50" s="10"/>
      <c r="U50" s="6">
        <v>48</v>
      </c>
      <c r="AA50" s="24"/>
      <c r="AU50" s="4"/>
      <c r="AV50" s="4"/>
    </row>
    <row r="51" spans="1:48" s="9" customFormat="1" ht="15.75" customHeight="1">
      <c r="A51" s="1"/>
      <c r="B51" s="4">
        <f t="shared" si="6"/>
        <v>48</v>
      </c>
      <c r="C51" s="4">
        <f t="shared" si="5"/>
        <v>1</v>
      </c>
      <c r="D51" s="4">
        <f t="shared" si="7"/>
        <v>48</v>
      </c>
      <c r="E51" s="4">
        <f t="shared" si="8"/>
        <v>0</v>
      </c>
      <c r="F51" s="30">
        <f t="shared" si="9"/>
        <v>48</v>
      </c>
      <c r="G51" s="22" t="s">
        <v>186</v>
      </c>
      <c r="H51" s="22" t="s">
        <v>57</v>
      </c>
      <c r="I51" s="22"/>
      <c r="J51" s="22"/>
      <c r="L51" s="6"/>
      <c r="M51" s="1"/>
      <c r="U51" s="2"/>
      <c r="AC51" s="6">
        <v>48</v>
      </c>
      <c r="AN51" s="10"/>
      <c r="AU51" s="10"/>
      <c r="AV51" s="10"/>
    </row>
    <row r="52" spans="1:31" s="9" customFormat="1" ht="15.75" customHeight="1">
      <c r="A52" s="1"/>
      <c r="B52" s="4">
        <f t="shared" si="6"/>
        <v>47</v>
      </c>
      <c r="C52" s="4">
        <f t="shared" si="5"/>
        <v>1</v>
      </c>
      <c r="D52" s="4">
        <f t="shared" si="7"/>
        <v>47</v>
      </c>
      <c r="E52" s="4">
        <f t="shared" si="8"/>
        <v>0</v>
      </c>
      <c r="F52" s="30">
        <f t="shared" si="9"/>
        <v>47</v>
      </c>
      <c r="G52" s="11" t="s">
        <v>195</v>
      </c>
      <c r="H52" s="22" t="s">
        <v>196</v>
      </c>
      <c r="I52" s="22"/>
      <c r="J52" s="22"/>
      <c r="K52" s="1"/>
      <c r="X52" s="10"/>
      <c r="AE52" s="1">
        <v>47</v>
      </c>
    </row>
    <row r="53" spans="1:48" s="9" customFormat="1" ht="15.75" customHeight="1">
      <c r="A53" s="1"/>
      <c r="B53" s="4">
        <f t="shared" si="6"/>
        <v>47</v>
      </c>
      <c r="C53" s="4">
        <f t="shared" si="5"/>
        <v>1</v>
      </c>
      <c r="D53" s="4">
        <f t="shared" si="7"/>
        <v>47</v>
      </c>
      <c r="E53" s="4">
        <f t="shared" si="8"/>
        <v>0</v>
      </c>
      <c r="F53" s="30">
        <f t="shared" si="9"/>
        <v>47</v>
      </c>
      <c r="G53" s="22" t="s">
        <v>141</v>
      </c>
      <c r="H53" s="22" t="s">
        <v>142</v>
      </c>
      <c r="I53" s="22"/>
      <c r="J53" s="22"/>
      <c r="K53" s="10"/>
      <c r="L53" s="10"/>
      <c r="M53" s="10"/>
      <c r="N53" s="10"/>
      <c r="O53" s="10"/>
      <c r="Q53" s="9">
        <v>47</v>
      </c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2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4"/>
      <c r="AV53" s="4"/>
    </row>
    <row r="54" spans="1:48" s="9" customFormat="1" ht="15.75">
      <c r="A54" s="1"/>
      <c r="B54" s="4">
        <f t="shared" si="6"/>
        <v>47</v>
      </c>
      <c r="C54" s="4">
        <f aca="true" t="shared" si="10" ref="C54:C85">COUNT(K54:AV54)</f>
        <v>1</v>
      </c>
      <c r="D54" s="4">
        <f t="shared" si="7"/>
        <v>47</v>
      </c>
      <c r="E54" s="4">
        <f t="shared" si="8"/>
        <v>0</v>
      </c>
      <c r="F54" s="30">
        <f t="shared" si="9"/>
        <v>47</v>
      </c>
      <c r="G54" s="68" t="s">
        <v>227</v>
      </c>
      <c r="H54" s="68" t="s">
        <v>146</v>
      </c>
      <c r="I54" s="68"/>
      <c r="J54" s="68"/>
      <c r="U54" s="1"/>
      <c r="X54" s="24"/>
      <c r="AS54" s="9">
        <v>47</v>
      </c>
      <c r="AU54" s="10"/>
      <c r="AV54" s="10"/>
    </row>
    <row r="55" spans="1:48" s="9" customFormat="1" ht="12.75">
      <c r="A55" s="1"/>
      <c r="B55" s="4">
        <f t="shared" si="6"/>
        <v>47</v>
      </c>
      <c r="C55" s="4">
        <f t="shared" si="10"/>
        <v>1</v>
      </c>
      <c r="D55" s="4">
        <f t="shared" si="7"/>
        <v>47</v>
      </c>
      <c r="E55" s="4">
        <f t="shared" si="8"/>
        <v>0</v>
      </c>
      <c r="F55" s="30">
        <f t="shared" si="9"/>
        <v>47</v>
      </c>
      <c r="G55" s="13" t="s">
        <v>212</v>
      </c>
      <c r="H55" s="13" t="s">
        <v>213</v>
      </c>
      <c r="I55" s="11"/>
      <c r="J55" s="13"/>
      <c r="K55" s="1"/>
      <c r="T55" s="10"/>
      <c r="AJ55" s="9">
        <v>47</v>
      </c>
      <c r="AU55" s="5"/>
      <c r="AV55" s="5"/>
    </row>
    <row r="56" spans="1:48" s="9" customFormat="1" ht="12.75">
      <c r="A56" s="1"/>
      <c r="B56" s="4">
        <f t="shared" si="6"/>
        <v>47</v>
      </c>
      <c r="C56" s="4">
        <f t="shared" si="10"/>
        <v>1</v>
      </c>
      <c r="D56" s="4">
        <f t="shared" si="7"/>
        <v>47</v>
      </c>
      <c r="E56" s="4">
        <f t="shared" si="8"/>
        <v>0</v>
      </c>
      <c r="F56" s="30">
        <f t="shared" si="9"/>
        <v>47</v>
      </c>
      <c r="G56" s="22" t="s">
        <v>101</v>
      </c>
      <c r="H56" s="22" t="s">
        <v>102</v>
      </c>
      <c r="I56" s="63"/>
      <c r="J56" s="22"/>
      <c r="L56" s="2"/>
      <c r="M56" s="9">
        <v>47</v>
      </c>
      <c r="N56" s="10"/>
      <c r="O56" s="10"/>
      <c r="P56" s="10"/>
      <c r="Q56" s="10"/>
      <c r="R56" s="10"/>
      <c r="S56" s="10"/>
      <c r="T56" s="10"/>
      <c r="U56" s="6"/>
      <c r="V56" s="10"/>
      <c r="X56" s="10"/>
      <c r="Y56" s="10"/>
      <c r="Z56" s="10"/>
      <c r="AA56" s="10"/>
      <c r="AB56" s="3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</row>
    <row r="57" spans="1:46" s="9" customFormat="1" ht="12.75">
      <c r="A57" s="1"/>
      <c r="B57" s="4">
        <f t="shared" si="6"/>
        <v>47</v>
      </c>
      <c r="C57" s="4">
        <f t="shared" si="10"/>
        <v>1</v>
      </c>
      <c r="D57" s="4">
        <f t="shared" si="7"/>
        <v>47</v>
      </c>
      <c r="E57" s="4">
        <f t="shared" si="8"/>
        <v>0</v>
      </c>
      <c r="F57" s="30">
        <f t="shared" si="9"/>
        <v>47</v>
      </c>
      <c r="G57" s="11" t="s">
        <v>167</v>
      </c>
      <c r="H57" s="11" t="s">
        <v>168</v>
      </c>
      <c r="I57" s="11"/>
      <c r="J57" s="11"/>
      <c r="K57" s="1"/>
      <c r="L57" s="1"/>
      <c r="M57" s="10"/>
      <c r="N57" s="10"/>
      <c r="O57" s="1"/>
      <c r="P57" s="1"/>
      <c r="Q57" s="1"/>
      <c r="R57" s="2"/>
      <c r="S57" s="1"/>
      <c r="T57" s="1"/>
      <c r="U57" s="2">
        <v>47</v>
      </c>
      <c r="V57" s="1"/>
      <c r="W57" s="1"/>
      <c r="X57" s="2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8" s="9" customFormat="1" ht="12.75">
      <c r="A58" s="1"/>
      <c r="B58" s="4">
        <f t="shared" si="6"/>
        <v>47</v>
      </c>
      <c r="C58" s="4">
        <f t="shared" si="10"/>
        <v>1</v>
      </c>
      <c r="D58" s="4">
        <f t="shared" si="7"/>
        <v>47</v>
      </c>
      <c r="E58" s="4">
        <f t="shared" si="8"/>
        <v>0</v>
      </c>
      <c r="F58" s="30">
        <f t="shared" si="9"/>
        <v>47</v>
      </c>
      <c r="G58" s="11" t="s">
        <v>221</v>
      </c>
      <c r="H58" s="11" t="s">
        <v>222</v>
      </c>
      <c r="I58" s="11"/>
      <c r="J58" s="11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>
        <v>47</v>
      </c>
      <c r="AQ58" s="10"/>
      <c r="AR58" s="10"/>
      <c r="AS58" s="10"/>
      <c r="AT58" s="10"/>
      <c r="AU58" s="4"/>
      <c r="AV58" s="4"/>
    </row>
    <row r="59" spans="1:46" s="9" customFormat="1" ht="12.75">
      <c r="A59" s="1"/>
      <c r="B59" s="4">
        <f t="shared" si="6"/>
        <v>47</v>
      </c>
      <c r="C59" s="4">
        <f t="shared" si="10"/>
        <v>1</v>
      </c>
      <c r="D59" s="4">
        <f t="shared" si="7"/>
        <v>47</v>
      </c>
      <c r="E59" s="4">
        <f t="shared" si="8"/>
        <v>0</v>
      </c>
      <c r="F59" s="30">
        <f t="shared" si="9"/>
        <v>47</v>
      </c>
      <c r="G59" s="22" t="s">
        <v>187</v>
      </c>
      <c r="H59" s="22" t="s">
        <v>188</v>
      </c>
      <c r="I59" s="22"/>
      <c r="J59" s="22"/>
      <c r="K59" s="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0">
        <v>47</v>
      </c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8" s="9" customFormat="1" ht="12.75">
      <c r="A60" s="1"/>
      <c r="B60" s="4">
        <f t="shared" si="6"/>
        <v>47</v>
      </c>
      <c r="C60" s="4">
        <f t="shared" si="10"/>
        <v>1</v>
      </c>
      <c r="D60" s="4">
        <f t="shared" si="7"/>
        <v>47</v>
      </c>
      <c r="E60" s="4">
        <f t="shared" si="8"/>
        <v>0</v>
      </c>
      <c r="F60" s="30">
        <f t="shared" si="9"/>
        <v>47</v>
      </c>
      <c r="G60" s="58" t="s">
        <v>68</v>
      </c>
      <c r="H60" s="59" t="s">
        <v>69</v>
      </c>
      <c r="I60" s="60"/>
      <c r="J60" s="59"/>
      <c r="L60" s="1">
        <v>47</v>
      </c>
      <c r="AB60" s="6"/>
      <c r="AC60" s="6"/>
      <c r="AU60" s="5"/>
      <c r="AV60" s="10"/>
    </row>
    <row r="61" spans="1:48" s="9" customFormat="1" ht="12.75">
      <c r="A61" s="1"/>
      <c r="B61" s="4">
        <f t="shared" si="6"/>
        <v>47</v>
      </c>
      <c r="C61" s="4">
        <f t="shared" si="10"/>
        <v>1</v>
      </c>
      <c r="D61" s="4">
        <f t="shared" si="7"/>
        <v>47</v>
      </c>
      <c r="E61" s="4">
        <f t="shared" si="8"/>
        <v>0</v>
      </c>
      <c r="F61" s="30">
        <f t="shared" si="9"/>
        <v>47</v>
      </c>
      <c r="G61" s="54" t="s">
        <v>155</v>
      </c>
      <c r="H61" s="65" t="s">
        <v>157</v>
      </c>
      <c r="I61" s="55"/>
      <c r="J61" s="54"/>
      <c r="K61" s="10"/>
      <c r="O61" s="1"/>
      <c r="S61" s="10">
        <v>47</v>
      </c>
      <c r="V61" s="6"/>
      <c r="AU61" s="10"/>
      <c r="AV61" s="10"/>
    </row>
    <row r="62" spans="1:48" s="9" customFormat="1" ht="12.75">
      <c r="A62" s="1"/>
      <c r="B62" s="4">
        <f t="shared" si="6"/>
        <v>46</v>
      </c>
      <c r="C62" s="4">
        <f t="shared" si="10"/>
        <v>1</v>
      </c>
      <c r="D62" s="4">
        <f t="shared" si="7"/>
        <v>46</v>
      </c>
      <c r="E62" s="4">
        <f t="shared" si="8"/>
        <v>0</v>
      </c>
      <c r="F62" s="30">
        <f t="shared" si="9"/>
        <v>46</v>
      </c>
      <c r="G62" s="54" t="s">
        <v>158</v>
      </c>
      <c r="H62" s="65" t="s">
        <v>154</v>
      </c>
      <c r="I62" s="55"/>
      <c r="J62" s="54"/>
      <c r="L62" s="1"/>
      <c r="P62" s="10"/>
      <c r="S62" s="10">
        <v>46</v>
      </c>
      <c r="U62" s="1"/>
      <c r="AU62" s="10"/>
      <c r="AV62" s="10"/>
    </row>
    <row r="63" spans="1:48" s="9" customFormat="1" ht="12.75">
      <c r="A63" s="1"/>
      <c r="B63" s="4">
        <f t="shared" si="6"/>
        <v>46</v>
      </c>
      <c r="C63" s="4">
        <f t="shared" si="10"/>
        <v>1</v>
      </c>
      <c r="D63" s="4">
        <f t="shared" si="7"/>
        <v>46</v>
      </c>
      <c r="E63" s="4">
        <f t="shared" si="8"/>
        <v>0</v>
      </c>
      <c r="F63" s="30">
        <f t="shared" si="9"/>
        <v>46</v>
      </c>
      <c r="G63" s="22" t="s">
        <v>103</v>
      </c>
      <c r="H63" s="22" t="s">
        <v>63</v>
      </c>
      <c r="I63" s="63"/>
      <c r="J63" s="22"/>
      <c r="K63" s="1"/>
      <c r="M63" s="1">
        <v>46</v>
      </c>
      <c r="O63" s="1"/>
      <c r="Q63" s="6"/>
      <c r="Y63" s="6"/>
      <c r="AO63" s="1"/>
      <c r="AU63" s="10"/>
      <c r="AV63" s="10"/>
    </row>
    <row r="64" spans="1:46" s="9" customFormat="1" ht="12.75">
      <c r="A64" s="1"/>
      <c r="B64" s="4">
        <f t="shared" si="6"/>
        <v>46</v>
      </c>
      <c r="C64" s="4">
        <f t="shared" si="10"/>
        <v>1</v>
      </c>
      <c r="D64" s="4">
        <f t="shared" si="7"/>
        <v>46</v>
      </c>
      <c r="E64" s="4">
        <f t="shared" si="8"/>
        <v>0</v>
      </c>
      <c r="F64" s="30">
        <f t="shared" si="9"/>
        <v>46</v>
      </c>
      <c r="G64" s="22" t="s">
        <v>143</v>
      </c>
      <c r="H64" s="22" t="s">
        <v>142</v>
      </c>
      <c r="I64" s="22"/>
      <c r="J64" s="22"/>
      <c r="K64" s="10"/>
      <c r="L64" s="10"/>
      <c r="M64" s="10"/>
      <c r="N64" s="3"/>
      <c r="O64" s="10"/>
      <c r="P64" s="10"/>
      <c r="Q64" s="10">
        <v>46</v>
      </c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T64" s="10"/>
    </row>
    <row r="65" spans="1:48" s="9" customFormat="1" ht="12.75">
      <c r="A65" s="1"/>
      <c r="B65" s="4">
        <f t="shared" si="6"/>
        <v>46</v>
      </c>
      <c r="C65" s="4">
        <f t="shared" si="10"/>
        <v>1</v>
      </c>
      <c r="D65" s="4">
        <f t="shared" si="7"/>
        <v>46</v>
      </c>
      <c r="E65" s="4">
        <f t="shared" si="8"/>
        <v>0</v>
      </c>
      <c r="F65" s="30">
        <f t="shared" si="9"/>
        <v>46</v>
      </c>
      <c r="G65" s="11" t="s">
        <v>197</v>
      </c>
      <c r="H65" s="22" t="s">
        <v>198</v>
      </c>
      <c r="I65" s="22"/>
      <c r="J65" s="22"/>
      <c r="K65" s="10"/>
      <c r="L65" s="2"/>
      <c r="Q65" s="10"/>
      <c r="AE65" s="1">
        <v>46</v>
      </c>
      <c r="AU65" s="14"/>
      <c r="AV65" s="10"/>
    </row>
    <row r="66" spans="1:21" s="9" customFormat="1" ht="13.5" customHeight="1">
      <c r="A66" s="1"/>
      <c r="B66" s="4">
        <f t="shared" si="6"/>
        <v>46</v>
      </c>
      <c r="C66" s="4">
        <f t="shared" si="10"/>
        <v>1</v>
      </c>
      <c r="D66" s="4">
        <f t="shared" si="7"/>
        <v>46</v>
      </c>
      <c r="E66" s="4">
        <f t="shared" si="8"/>
        <v>0</v>
      </c>
      <c r="F66" s="30">
        <f t="shared" si="9"/>
        <v>46</v>
      </c>
      <c r="G66" s="11" t="s">
        <v>169</v>
      </c>
      <c r="H66" s="11" t="s">
        <v>170</v>
      </c>
      <c r="I66" s="11"/>
      <c r="J66" s="11"/>
      <c r="L66" s="1"/>
      <c r="M66" s="1"/>
      <c r="S66" s="10"/>
      <c r="U66" s="6">
        <v>46</v>
      </c>
    </row>
    <row r="67" spans="1:48" s="9" customFormat="1" ht="13.5" customHeight="1">
      <c r="A67" s="1"/>
      <c r="B67" s="4">
        <f t="shared" si="6"/>
        <v>46</v>
      </c>
      <c r="C67" s="4">
        <f t="shared" si="10"/>
        <v>1</v>
      </c>
      <c r="D67" s="4">
        <f t="shared" si="7"/>
        <v>46</v>
      </c>
      <c r="E67" s="4">
        <f t="shared" si="8"/>
        <v>0</v>
      </c>
      <c r="F67" s="30">
        <f t="shared" si="9"/>
        <v>46</v>
      </c>
      <c r="G67" s="22" t="s">
        <v>189</v>
      </c>
      <c r="H67" s="22" t="s">
        <v>190</v>
      </c>
      <c r="I67" s="22"/>
      <c r="J67" s="22"/>
      <c r="T67" s="10"/>
      <c r="AC67" s="9">
        <v>46</v>
      </c>
      <c r="AI67" s="10"/>
      <c r="AU67" s="10"/>
      <c r="AV67" s="10"/>
    </row>
    <row r="68" spans="1:46" s="9" customFormat="1" ht="13.5" customHeight="1">
      <c r="A68" s="1"/>
      <c r="B68" s="4">
        <f t="shared" si="6"/>
        <v>45</v>
      </c>
      <c r="C68" s="4">
        <f t="shared" si="10"/>
        <v>1</v>
      </c>
      <c r="D68" s="4">
        <f t="shared" si="7"/>
        <v>45</v>
      </c>
      <c r="E68" s="4">
        <f t="shared" si="8"/>
        <v>0</v>
      </c>
      <c r="F68" s="30">
        <f t="shared" si="9"/>
        <v>45</v>
      </c>
      <c r="G68" s="22" t="s">
        <v>191</v>
      </c>
      <c r="H68" s="22" t="s">
        <v>192</v>
      </c>
      <c r="I68" s="22"/>
      <c r="J68" s="22"/>
      <c r="K68" s="1"/>
      <c r="L68" s="10"/>
      <c r="M68" s="10"/>
      <c r="N68" s="10"/>
      <c r="O68" s="10"/>
      <c r="P68" s="10"/>
      <c r="Q68" s="10"/>
      <c r="R68" s="10"/>
      <c r="S68" s="10"/>
      <c r="T68" s="10"/>
      <c r="U68" s="3"/>
      <c r="V68" s="10"/>
      <c r="W68" s="10"/>
      <c r="X68" s="10"/>
      <c r="Y68" s="10"/>
      <c r="Z68" s="10"/>
      <c r="AA68" s="10"/>
      <c r="AB68" s="10"/>
      <c r="AC68" s="10">
        <v>45</v>
      </c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1:48" s="9" customFormat="1" ht="13.5" customHeight="1">
      <c r="A69" s="1"/>
      <c r="B69" s="4">
        <f t="shared" si="6"/>
        <v>45</v>
      </c>
      <c r="C69" s="4">
        <f t="shared" si="10"/>
        <v>1</v>
      </c>
      <c r="D69" s="4">
        <f t="shared" si="7"/>
        <v>45</v>
      </c>
      <c r="E69" s="4">
        <f t="shared" si="8"/>
        <v>0</v>
      </c>
      <c r="F69" s="30">
        <f t="shared" si="9"/>
        <v>45</v>
      </c>
      <c r="G69" s="22" t="s">
        <v>144</v>
      </c>
      <c r="H69" s="22" t="s">
        <v>142</v>
      </c>
      <c r="I69" s="22"/>
      <c r="J69" s="22"/>
      <c r="O69" s="1"/>
      <c r="Q69" s="9">
        <v>45</v>
      </c>
      <c r="T69" s="10"/>
      <c r="AU69" s="5"/>
      <c r="AV69" s="5"/>
    </row>
    <row r="70" spans="1:48" s="9" customFormat="1" ht="13.5" customHeight="1">
      <c r="A70" s="1"/>
      <c r="B70" s="4">
        <f aca="true" t="shared" si="11" ref="B70:B101">SUM(K70:AV70)</f>
        <v>45</v>
      </c>
      <c r="C70" s="4">
        <f t="shared" si="10"/>
        <v>1</v>
      </c>
      <c r="D70" s="4">
        <f aca="true" t="shared" si="12" ref="D70:D101">IF(COUNT(K70:AV70)&gt;0,LARGE(K70:AV70,1),0)+IF(COUNT(K70:AV70)&gt;1,LARGE(K70:AV70,2),0)+IF(COUNT(K70:AV70)&gt;2,LARGE(K70:AV70,3),0)+IF(COUNT(K70:AV70)&gt;3,LARGE(K70:AV70,4),0)+IF(COUNT(K70:AV70)&gt;4,LARGE(K70:AV70,5),0)+IF(COUNT(K70:AV70)&gt;5,LARGE(K70:AV70,6),0)+IF(COUNT(K70:AV70)&gt;6,LARGE(K70:AV70,7),0)</f>
        <v>45</v>
      </c>
      <c r="E70" s="4">
        <f aca="true" t="shared" si="13" ref="E70:E101">IF(COUNT(K70:AV70)&lt;11,IF(COUNT(K70:AT70)&gt;6,(COUNT(K70:AT70)-7),0)*20,80)</f>
        <v>0</v>
      </c>
      <c r="F70" s="30">
        <f aca="true" t="shared" si="14" ref="F70:F101">D70+E70</f>
        <v>45</v>
      </c>
      <c r="G70" s="54" t="s">
        <v>159</v>
      </c>
      <c r="H70" s="65" t="s">
        <v>160</v>
      </c>
      <c r="I70" s="55"/>
      <c r="J70" s="54"/>
      <c r="K70" s="10"/>
      <c r="S70" s="10">
        <v>45</v>
      </c>
      <c r="T70" s="10"/>
      <c r="AA70" s="10"/>
      <c r="AI70" s="10"/>
      <c r="AU70" s="14"/>
      <c r="AV70" s="10"/>
    </row>
    <row r="71" spans="1:46" s="9" customFormat="1" ht="13.5" customHeight="1">
      <c r="A71" s="1"/>
      <c r="B71" s="4">
        <f t="shared" si="11"/>
        <v>45</v>
      </c>
      <c r="C71" s="4">
        <f t="shared" si="10"/>
        <v>1</v>
      </c>
      <c r="D71" s="4">
        <f t="shared" si="12"/>
        <v>45</v>
      </c>
      <c r="E71" s="4">
        <f t="shared" si="13"/>
        <v>0</v>
      </c>
      <c r="F71" s="30">
        <f t="shared" si="14"/>
        <v>45</v>
      </c>
      <c r="G71" s="22" t="s">
        <v>104</v>
      </c>
      <c r="H71" s="22" t="s">
        <v>105</v>
      </c>
      <c r="I71" s="63"/>
      <c r="J71" s="22"/>
      <c r="L71" s="2"/>
      <c r="M71" s="9">
        <v>45</v>
      </c>
      <c r="N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24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1:46" ht="13.5" customHeight="1">
      <c r="A72" s="1"/>
      <c r="B72" s="4">
        <f t="shared" si="11"/>
        <v>45</v>
      </c>
      <c r="C72" s="4">
        <f t="shared" si="10"/>
        <v>1</v>
      </c>
      <c r="D72" s="4">
        <f t="shared" si="12"/>
        <v>45</v>
      </c>
      <c r="E72" s="4">
        <f t="shared" si="13"/>
        <v>0</v>
      </c>
      <c r="F72" s="30">
        <f t="shared" si="14"/>
        <v>45</v>
      </c>
      <c r="G72" s="58" t="s">
        <v>68</v>
      </c>
      <c r="H72" s="59" t="s">
        <v>70</v>
      </c>
      <c r="I72" s="60"/>
      <c r="J72" s="59"/>
      <c r="K72" s="9"/>
      <c r="L72" s="1">
        <v>45</v>
      </c>
      <c r="M72" s="9"/>
      <c r="N72" s="9"/>
      <c r="O72" s="9"/>
      <c r="P72" s="9"/>
      <c r="Q72" s="9"/>
      <c r="R72" s="9"/>
      <c r="S72" s="9"/>
      <c r="T72" s="6"/>
      <c r="U72" s="9"/>
      <c r="V72" s="9"/>
      <c r="W72" s="9"/>
      <c r="Y72" s="9"/>
      <c r="Z72" s="9"/>
      <c r="AA72" s="1"/>
      <c r="AB72" s="9"/>
      <c r="AC72" s="9"/>
      <c r="AD72" s="9"/>
      <c r="AE72" s="9"/>
      <c r="AF72" s="1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</row>
    <row r="73" spans="1:48" ht="12.75">
      <c r="A73" s="1"/>
      <c r="B73" s="4">
        <f t="shared" si="11"/>
        <v>44</v>
      </c>
      <c r="C73" s="4">
        <f t="shared" si="10"/>
        <v>1</v>
      </c>
      <c r="D73" s="4">
        <f t="shared" si="12"/>
        <v>44</v>
      </c>
      <c r="E73" s="4">
        <f t="shared" si="13"/>
        <v>0</v>
      </c>
      <c r="F73" s="30">
        <f t="shared" si="14"/>
        <v>44</v>
      </c>
      <c r="G73" s="22" t="s">
        <v>106</v>
      </c>
      <c r="H73" s="22" t="s">
        <v>107</v>
      </c>
      <c r="I73" s="63"/>
      <c r="J73" s="22"/>
      <c r="K73" s="9"/>
      <c r="L73" s="9"/>
      <c r="M73" s="1">
        <v>44</v>
      </c>
      <c r="N73" s="9"/>
      <c r="O73" s="9"/>
      <c r="P73" s="9"/>
      <c r="Q73" s="9"/>
      <c r="R73" s="9"/>
      <c r="S73" s="9"/>
      <c r="T73" s="6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</row>
    <row r="74" spans="1:47" ht="12.75">
      <c r="A74" s="1"/>
      <c r="B74" s="4">
        <f t="shared" si="11"/>
        <v>44</v>
      </c>
      <c r="C74" s="4">
        <f t="shared" si="10"/>
        <v>1</v>
      </c>
      <c r="D74" s="4">
        <f t="shared" si="12"/>
        <v>44</v>
      </c>
      <c r="E74" s="4">
        <f t="shared" si="13"/>
        <v>0</v>
      </c>
      <c r="F74" s="30">
        <f t="shared" si="14"/>
        <v>44</v>
      </c>
      <c r="G74" s="11" t="s">
        <v>199</v>
      </c>
      <c r="H74" s="22" t="s">
        <v>200</v>
      </c>
      <c r="I74" s="22"/>
      <c r="J74" s="22"/>
      <c r="K74" s="1"/>
      <c r="AE74" s="1">
        <v>44</v>
      </c>
      <c r="AO74" s="9"/>
      <c r="AU74" s="14"/>
    </row>
    <row r="75" spans="1:48" ht="13.5" customHeight="1">
      <c r="A75" s="1"/>
      <c r="B75" s="4">
        <f t="shared" si="11"/>
        <v>44</v>
      </c>
      <c r="C75" s="4">
        <f t="shared" si="10"/>
        <v>1</v>
      </c>
      <c r="D75" s="4">
        <f t="shared" si="12"/>
        <v>44</v>
      </c>
      <c r="E75" s="4">
        <f t="shared" si="13"/>
        <v>0</v>
      </c>
      <c r="F75" s="30">
        <f t="shared" si="14"/>
        <v>44</v>
      </c>
      <c r="G75" s="58" t="s">
        <v>71</v>
      </c>
      <c r="H75" s="61" t="s">
        <v>72</v>
      </c>
      <c r="I75" s="62"/>
      <c r="J75" s="61"/>
      <c r="L75" s="1">
        <v>44</v>
      </c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24"/>
      <c r="Y75" s="9"/>
      <c r="Z75" s="9"/>
      <c r="AA75" s="9"/>
      <c r="AB75" s="6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</row>
    <row r="76" spans="1:47" ht="12.75">
      <c r="A76" s="1"/>
      <c r="B76" s="4">
        <f t="shared" si="11"/>
        <v>44</v>
      </c>
      <c r="C76" s="4">
        <f t="shared" si="10"/>
        <v>1</v>
      </c>
      <c r="D76" s="4">
        <f t="shared" si="12"/>
        <v>44</v>
      </c>
      <c r="E76" s="4">
        <f t="shared" si="13"/>
        <v>0</v>
      </c>
      <c r="F76" s="30">
        <f t="shared" si="14"/>
        <v>44</v>
      </c>
      <c r="G76" s="11" t="s">
        <v>171</v>
      </c>
      <c r="H76" s="11" t="s">
        <v>172</v>
      </c>
      <c r="I76" s="11"/>
      <c r="J76" s="11"/>
      <c r="K76" s="1"/>
      <c r="L76" s="1"/>
      <c r="U76" s="6">
        <v>44</v>
      </c>
      <c r="AC76" s="3"/>
      <c r="AU76" s="9"/>
    </row>
    <row r="77" spans="1:48" ht="12.75">
      <c r="A77" s="1"/>
      <c r="B77" s="4">
        <f t="shared" si="11"/>
        <v>43</v>
      </c>
      <c r="C77" s="4">
        <f t="shared" si="10"/>
        <v>1</v>
      </c>
      <c r="D77" s="4">
        <f t="shared" si="12"/>
        <v>43</v>
      </c>
      <c r="E77" s="4">
        <f t="shared" si="13"/>
        <v>0</v>
      </c>
      <c r="F77" s="30">
        <f t="shared" si="14"/>
        <v>43</v>
      </c>
      <c r="G77" s="22" t="s">
        <v>108</v>
      </c>
      <c r="H77" s="22" t="s">
        <v>109</v>
      </c>
      <c r="I77" s="63"/>
      <c r="J77" s="22"/>
      <c r="K77" s="9"/>
      <c r="L77" s="1"/>
      <c r="M77" s="9">
        <v>43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5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5"/>
      <c r="AV77" s="5"/>
    </row>
    <row r="78" spans="1:48" ht="12.75">
      <c r="A78" s="1"/>
      <c r="B78" s="4">
        <f t="shared" si="11"/>
        <v>43</v>
      </c>
      <c r="C78" s="4">
        <f t="shared" si="10"/>
        <v>1</v>
      </c>
      <c r="D78" s="4">
        <f t="shared" si="12"/>
        <v>43</v>
      </c>
      <c r="E78" s="4">
        <f t="shared" si="13"/>
        <v>0</v>
      </c>
      <c r="F78" s="30">
        <f t="shared" si="14"/>
        <v>43</v>
      </c>
      <c r="G78" s="22" t="s">
        <v>147</v>
      </c>
      <c r="H78" s="22" t="s">
        <v>148</v>
      </c>
      <c r="I78" s="22"/>
      <c r="J78" s="22"/>
      <c r="L78" s="6"/>
      <c r="M78" s="9"/>
      <c r="N78" s="9"/>
      <c r="O78" s="9"/>
      <c r="P78" s="9"/>
      <c r="Q78" s="9">
        <v>43</v>
      </c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4"/>
      <c r="AV78" s="5"/>
    </row>
    <row r="79" spans="1:48" ht="12.75">
      <c r="A79" s="1"/>
      <c r="B79" s="4">
        <f t="shared" si="11"/>
        <v>43</v>
      </c>
      <c r="C79" s="4">
        <f t="shared" si="10"/>
        <v>1</v>
      </c>
      <c r="D79" s="4">
        <f t="shared" si="12"/>
        <v>43</v>
      </c>
      <c r="E79" s="4">
        <f t="shared" si="13"/>
        <v>0</v>
      </c>
      <c r="F79" s="30">
        <f t="shared" si="14"/>
        <v>43</v>
      </c>
      <c r="G79" s="58" t="s">
        <v>73</v>
      </c>
      <c r="H79" s="59" t="s">
        <v>74</v>
      </c>
      <c r="I79" s="60"/>
      <c r="J79" s="59"/>
      <c r="L79" s="1">
        <v>43</v>
      </c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24"/>
      <c r="Y79" s="9"/>
      <c r="Z79" s="9"/>
      <c r="AA79" s="9"/>
      <c r="AB79" s="6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</row>
    <row r="80" spans="1:48" ht="12.75">
      <c r="A80" s="1"/>
      <c r="B80" s="4">
        <f t="shared" si="11"/>
        <v>42</v>
      </c>
      <c r="C80" s="4">
        <f t="shared" si="10"/>
        <v>1</v>
      </c>
      <c r="D80" s="4">
        <f t="shared" si="12"/>
        <v>42</v>
      </c>
      <c r="E80" s="4">
        <f t="shared" si="13"/>
        <v>0</v>
      </c>
      <c r="F80" s="30">
        <f t="shared" si="14"/>
        <v>42</v>
      </c>
      <c r="G80" s="22" t="s">
        <v>110</v>
      </c>
      <c r="H80" s="22" t="s">
        <v>111</v>
      </c>
      <c r="I80" s="63"/>
      <c r="J80" s="22"/>
      <c r="K80" s="1"/>
      <c r="L80" s="1"/>
      <c r="M80" s="1">
        <v>42</v>
      </c>
      <c r="N80" s="1"/>
      <c r="O80" s="9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9"/>
      <c r="AP80" s="1"/>
      <c r="AQ80" s="1"/>
      <c r="AR80" s="1"/>
      <c r="AS80" s="1"/>
      <c r="AT80" s="1"/>
      <c r="AU80" s="4"/>
      <c r="AV80" s="5"/>
    </row>
    <row r="81" spans="1:46" ht="12.75">
      <c r="A81" s="1"/>
      <c r="B81" s="4">
        <f t="shared" si="11"/>
        <v>42</v>
      </c>
      <c r="C81" s="4">
        <f t="shared" si="10"/>
        <v>1</v>
      </c>
      <c r="D81" s="4">
        <f t="shared" si="12"/>
        <v>42</v>
      </c>
      <c r="E81" s="4">
        <f t="shared" si="13"/>
        <v>0</v>
      </c>
      <c r="F81" s="30">
        <f t="shared" si="14"/>
        <v>42</v>
      </c>
      <c r="G81" s="58" t="s">
        <v>75</v>
      </c>
      <c r="H81" s="61" t="s">
        <v>76</v>
      </c>
      <c r="I81" s="62"/>
      <c r="J81" s="61"/>
      <c r="L81" s="1">
        <v>42</v>
      </c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24"/>
      <c r="Y81" s="9"/>
      <c r="Z81" s="9"/>
      <c r="AA81" s="9"/>
      <c r="AB81" s="6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</row>
    <row r="82" spans="1:46" ht="12.75">
      <c r="A82" s="1"/>
      <c r="B82" s="4">
        <f t="shared" si="11"/>
        <v>42</v>
      </c>
      <c r="C82" s="4">
        <f t="shared" si="10"/>
        <v>1</v>
      </c>
      <c r="D82" s="4">
        <f t="shared" si="12"/>
        <v>42</v>
      </c>
      <c r="E82" s="4">
        <f t="shared" si="13"/>
        <v>0</v>
      </c>
      <c r="F82" s="30">
        <f t="shared" si="14"/>
        <v>42</v>
      </c>
      <c r="G82" s="11" t="s">
        <v>173</v>
      </c>
      <c r="H82" s="11" t="s">
        <v>174</v>
      </c>
      <c r="I82" s="11"/>
      <c r="J82" s="11"/>
      <c r="K82" s="1"/>
      <c r="L82" s="1"/>
      <c r="M82" s="1"/>
      <c r="N82" s="1"/>
      <c r="O82" s="9"/>
      <c r="P82" s="1"/>
      <c r="Q82" s="1"/>
      <c r="R82" s="1"/>
      <c r="S82" s="1"/>
      <c r="T82" s="1"/>
      <c r="U82" s="6">
        <v>42</v>
      </c>
      <c r="V82" s="1"/>
      <c r="W82" s="1"/>
      <c r="X82" s="2"/>
      <c r="Y82" s="1"/>
      <c r="Z82" s="9"/>
      <c r="AA82" s="1"/>
      <c r="AB82" s="1"/>
      <c r="AC82" s="2"/>
      <c r="AD82" s="1"/>
      <c r="AE82" s="1"/>
      <c r="AF82" s="2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8" ht="12.75">
      <c r="A83" s="1"/>
      <c r="B83" s="4">
        <f t="shared" si="11"/>
        <v>41</v>
      </c>
      <c r="C83" s="4">
        <f t="shared" si="10"/>
        <v>1</v>
      </c>
      <c r="D83" s="4">
        <f t="shared" si="12"/>
        <v>41</v>
      </c>
      <c r="E83" s="4">
        <f t="shared" si="13"/>
        <v>0</v>
      </c>
      <c r="F83" s="30">
        <f t="shared" si="14"/>
        <v>41</v>
      </c>
      <c r="G83" s="11" t="s">
        <v>175</v>
      </c>
      <c r="H83" s="11" t="s">
        <v>176</v>
      </c>
      <c r="I83" s="11"/>
      <c r="J83" s="11"/>
      <c r="K83" s="1"/>
      <c r="L83" s="2"/>
      <c r="M83" s="1"/>
      <c r="N83" s="1"/>
      <c r="O83" s="1"/>
      <c r="P83" s="1"/>
      <c r="Q83" s="1"/>
      <c r="R83" s="1"/>
      <c r="S83" s="1"/>
      <c r="T83" s="1"/>
      <c r="U83" s="2">
        <v>41</v>
      </c>
      <c r="V83" s="1"/>
      <c r="W83" s="1"/>
      <c r="X83" s="9"/>
      <c r="Y83" s="1"/>
      <c r="Z83" s="9"/>
      <c r="AA83" s="5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9"/>
      <c r="AV83" s="9"/>
    </row>
    <row r="84" spans="1:48" ht="12.75">
      <c r="A84" s="1"/>
      <c r="B84" s="4">
        <f t="shared" si="11"/>
        <v>41</v>
      </c>
      <c r="C84" s="4">
        <f t="shared" si="10"/>
        <v>1</v>
      </c>
      <c r="D84" s="4">
        <f t="shared" si="12"/>
        <v>41</v>
      </c>
      <c r="E84" s="4">
        <f t="shared" si="13"/>
        <v>0</v>
      </c>
      <c r="F84" s="30">
        <f t="shared" si="14"/>
        <v>41</v>
      </c>
      <c r="G84" s="58" t="s">
        <v>77</v>
      </c>
      <c r="H84" s="59" t="s">
        <v>58</v>
      </c>
      <c r="I84" s="60"/>
      <c r="J84" s="59"/>
      <c r="L84" s="1">
        <v>41</v>
      </c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24"/>
      <c r="Y84" s="9"/>
      <c r="Z84" s="9"/>
      <c r="AA84" s="9"/>
      <c r="AB84" s="6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</row>
    <row r="85" spans="1:47" ht="12.75">
      <c r="A85" s="1"/>
      <c r="B85" s="4">
        <f t="shared" si="11"/>
        <v>40</v>
      </c>
      <c r="C85" s="4">
        <f t="shared" si="10"/>
        <v>1</v>
      </c>
      <c r="D85" s="4">
        <f t="shared" si="12"/>
        <v>40</v>
      </c>
      <c r="E85" s="4">
        <f t="shared" si="13"/>
        <v>0</v>
      </c>
      <c r="F85" s="30">
        <f t="shared" si="14"/>
        <v>40</v>
      </c>
      <c r="G85" s="58">
        <v>2</v>
      </c>
      <c r="H85" s="61" t="s">
        <v>78</v>
      </c>
      <c r="I85" s="62"/>
      <c r="J85" s="61"/>
      <c r="K85" s="9"/>
      <c r="L85" s="1">
        <v>40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9"/>
      <c r="Y85" s="1"/>
      <c r="Z85" s="1"/>
      <c r="AA85" s="1"/>
      <c r="AB85" s="6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4"/>
    </row>
    <row r="86" spans="1:48" ht="13.5" customHeight="1">
      <c r="A86" s="1"/>
      <c r="B86" s="4">
        <f t="shared" si="11"/>
        <v>40</v>
      </c>
      <c r="C86" s="4">
        <f aca="true" t="shared" si="15" ref="C86:C101">COUNT(K86:AV86)</f>
        <v>1</v>
      </c>
      <c r="D86" s="4">
        <f t="shared" si="12"/>
        <v>40</v>
      </c>
      <c r="E86" s="4">
        <f t="shared" si="13"/>
        <v>0</v>
      </c>
      <c r="F86" s="30">
        <f t="shared" si="14"/>
        <v>40</v>
      </c>
      <c r="G86" s="22" t="s">
        <v>113</v>
      </c>
      <c r="H86" s="22" t="s">
        <v>114</v>
      </c>
      <c r="I86" s="63"/>
      <c r="J86" s="22"/>
      <c r="L86" s="6"/>
      <c r="M86" s="1">
        <v>40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9"/>
      <c r="AV86" s="9"/>
    </row>
    <row r="87" spans="1:48" ht="13.5" customHeight="1">
      <c r="A87" s="1"/>
      <c r="B87" s="4">
        <f t="shared" si="11"/>
        <v>39</v>
      </c>
      <c r="C87" s="4">
        <f t="shared" si="15"/>
        <v>1</v>
      </c>
      <c r="D87" s="4">
        <f t="shared" si="12"/>
        <v>39</v>
      </c>
      <c r="E87" s="4">
        <f t="shared" si="13"/>
        <v>0</v>
      </c>
      <c r="F87" s="30">
        <f t="shared" si="14"/>
        <v>39</v>
      </c>
      <c r="G87" s="22" t="s">
        <v>115</v>
      </c>
      <c r="H87" s="22" t="s">
        <v>116</v>
      </c>
      <c r="I87" s="63"/>
      <c r="J87" s="22"/>
      <c r="K87" s="2"/>
      <c r="L87" s="6"/>
      <c r="M87" s="9">
        <v>39</v>
      </c>
      <c r="P87" s="9"/>
      <c r="T87" s="1"/>
      <c r="AL87" s="9"/>
      <c r="AO87" s="1"/>
      <c r="AU87" s="4"/>
      <c r="AV87" s="5"/>
    </row>
    <row r="88" spans="1:48" ht="13.5" customHeight="1">
      <c r="A88" s="1"/>
      <c r="B88" s="4">
        <f t="shared" si="11"/>
        <v>39</v>
      </c>
      <c r="C88" s="4">
        <f t="shared" si="15"/>
        <v>1</v>
      </c>
      <c r="D88" s="4">
        <f t="shared" si="12"/>
        <v>39</v>
      </c>
      <c r="E88" s="4">
        <f t="shared" si="13"/>
        <v>0</v>
      </c>
      <c r="F88" s="30">
        <f t="shared" si="14"/>
        <v>39</v>
      </c>
      <c r="G88" s="58" t="s">
        <v>79</v>
      </c>
      <c r="H88" s="59" t="s">
        <v>80</v>
      </c>
      <c r="I88" s="60"/>
      <c r="J88" s="59"/>
      <c r="L88" s="1">
        <v>39</v>
      </c>
      <c r="M88" s="1"/>
      <c r="N88" s="1"/>
      <c r="O88" s="9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9"/>
      <c r="AV88" s="9"/>
    </row>
    <row r="89" spans="1:48" ht="13.5" customHeight="1">
      <c r="A89" s="1"/>
      <c r="B89" s="4">
        <f t="shared" si="11"/>
        <v>38</v>
      </c>
      <c r="C89" s="4">
        <f t="shared" si="15"/>
        <v>1</v>
      </c>
      <c r="D89" s="4">
        <f t="shared" si="12"/>
        <v>38</v>
      </c>
      <c r="E89" s="4">
        <f t="shared" si="13"/>
        <v>0</v>
      </c>
      <c r="F89" s="30">
        <f t="shared" si="14"/>
        <v>38</v>
      </c>
      <c r="G89" s="58" t="s">
        <v>68</v>
      </c>
      <c r="H89" s="61" t="s">
        <v>81</v>
      </c>
      <c r="I89" s="62"/>
      <c r="J89" s="61"/>
      <c r="K89" s="1"/>
      <c r="L89" s="1">
        <v>38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</row>
    <row r="90" spans="1:46" ht="13.5" customHeight="1">
      <c r="A90" s="1"/>
      <c r="B90" s="4">
        <f t="shared" si="11"/>
        <v>37</v>
      </c>
      <c r="C90" s="4">
        <f t="shared" si="15"/>
        <v>1</v>
      </c>
      <c r="D90" s="4">
        <f t="shared" si="12"/>
        <v>37</v>
      </c>
      <c r="E90" s="4">
        <f t="shared" si="13"/>
        <v>0</v>
      </c>
      <c r="F90" s="30">
        <f t="shared" si="14"/>
        <v>37</v>
      </c>
      <c r="G90" s="22" t="s">
        <v>118</v>
      </c>
      <c r="H90" s="22" t="s">
        <v>119</v>
      </c>
      <c r="I90" s="63"/>
      <c r="J90" s="22"/>
      <c r="L90" s="9"/>
      <c r="M90" s="9">
        <v>37</v>
      </c>
      <c r="N90" s="9"/>
      <c r="O90" s="9"/>
      <c r="P90" s="9"/>
      <c r="Q90" s="9"/>
      <c r="R90" s="9"/>
      <c r="S90" s="9"/>
      <c r="T90" s="1"/>
      <c r="U90" s="9"/>
      <c r="V90" s="9"/>
      <c r="W90" s="9"/>
      <c r="X90" s="50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</row>
    <row r="91" spans="1:48" ht="13.5" customHeight="1">
      <c r="A91" s="1"/>
      <c r="B91" s="4">
        <f t="shared" si="11"/>
        <v>37</v>
      </c>
      <c r="C91" s="4">
        <f t="shared" si="15"/>
        <v>1</v>
      </c>
      <c r="D91" s="4">
        <f t="shared" si="12"/>
        <v>37</v>
      </c>
      <c r="E91" s="4">
        <f t="shared" si="13"/>
        <v>0</v>
      </c>
      <c r="F91" s="30">
        <f t="shared" si="14"/>
        <v>37</v>
      </c>
      <c r="G91" s="58" t="s">
        <v>68</v>
      </c>
      <c r="H91" s="59" t="s">
        <v>64</v>
      </c>
      <c r="I91" s="60"/>
      <c r="J91" s="59"/>
      <c r="K91" s="1"/>
      <c r="L91" s="1">
        <v>37</v>
      </c>
      <c r="M91" s="1"/>
      <c r="N91" s="1"/>
      <c r="O91" s="1"/>
      <c r="P91" s="1"/>
      <c r="Q91" s="2"/>
      <c r="R91" s="1"/>
      <c r="S91" s="1"/>
      <c r="T91" s="2"/>
      <c r="U91" s="1"/>
      <c r="W91" s="9"/>
      <c r="X91" s="1"/>
      <c r="Y91" s="1"/>
      <c r="Z91" s="1"/>
      <c r="AA91" s="28"/>
      <c r="AB91" s="2"/>
      <c r="AC91" s="2"/>
      <c r="AD91" s="1"/>
      <c r="AE91" s="2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9"/>
      <c r="AV91" s="9"/>
    </row>
    <row r="92" spans="1:48" ht="13.5" customHeight="1">
      <c r="A92" s="1"/>
      <c r="B92" s="4">
        <f t="shared" si="11"/>
        <v>36</v>
      </c>
      <c r="C92" s="4">
        <f t="shared" si="15"/>
        <v>1</v>
      </c>
      <c r="D92" s="4">
        <f t="shared" si="12"/>
        <v>36</v>
      </c>
      <c r="E92" s="4">
        <f t="shared" si="13"/>
        <v>0</v>
      </c>
      <c r="F92" s="30">
        <f t="shared" si="14"/>
        <v>36</v>
      </c>
      <c r="G92" s="58" t="s">
        <v>82</v>
      </c>
      <c r="H92" s="61" t="s">
        <v>83</v>
      </c>
      <c r="I92" s="62"/>
      <c r="J92" s="61"/>
      <c r="K92" s="9"/>
      <c r="L92" s="1">
        <v>36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9"/>
      <c r="AV92" s="9"/>
    </row>
    <row r="93" spans="1:15" ht="13.5" customHeight="1">
      <c r="A93" s="1"/>
      <c r="B93" s="4">
        <f t="shared" si="11"/>
        <v>35</v>
      </c>
      <c r="C93" s="4">
        <f t="shared" si="15"/>
        <v>1</v>
      </c>
      <c r="D93" s="4">
        <f t="shared" si="12"/>
        <v>35</v>
      </c>
      <c r="E93" s="4">
        <f t="shared" si="13"/>
        <v>0</v>
      </c>
      <c r="F93" s="30">
        <f t="shared" si="14"/>
        <v>35</v>
      </c>
      <c r="G93" s="58" t="s">
        <v>68</v>
      </c>
      <c r="H93" s="59" t="s">
        <v>84</v>
      </c>
      <c r="I93" s="60"/>
      <c r="J93" s="59"/>
      <c r="K93" s="1"/>
      <c r="L93" s="1">
        <v>35</v>
      </c>
      <c r="O93" s="1"/>
    </row>
    <row r="94" spans="1:48" ht="13.5" customHeight="1">
      <c r="A94" s="1"/>
      <c r="B94" s="4">
        <f t="shared" si="11"/>
        <v>34</v>
      </c>
      <c r="C94" s="4">
        <f t="shared" si="15"/>
        <v>1</v>
      </c>
      <c r="D94" s="4">
        <f t="shared" si="12"/>
        <v>34</v>
      </c>
      <c r="E94" s="4">
        <f t="shared" si="13"/>
        <v>0</v>
      </c>
      <c r="F94" s="30">
        <f t="shared" si="14"/>
        <v>34</v>
      </c>
      <c r="G94" s="58" t="s">
        <v>85</v>
      </c>
      <c r="H94" s="61" t="s">
        <v>86</v>
      </c>
      <c r="I94" s="62"/>
      <c r="J94" s="61"/>
      <c r="K94" s="9"/>
      <c r="L94" s="1">
        <v>34</v>
      </c>
      <c r="M94" s="9"/>
      <c r="N94" s="9"/>
      <c r="O94" s="1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24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5"/>
      <c r="AV94" s="5"/>
    </row>
    <row r="95" spans="1:48" ht="13.5" customHeight="1">
      <c r="A95" s="1"/>
      <c r="B95" s="4">
        <f t="shared" si="11"/>
        <v>33</v>
      </c>
      <c r="C95" s="4">
        <f t="shared" si="15"/>
        <v>1</v>
      </c>
      <c r="D95" s="4">
        <f t="shared" si="12"/>
        <v>33</v>
      </c>
      <c r="E95" s="4">
        <f t="shared" si="13"/>
        <v>0</v>
      </c>
      <c r="F95" s="30">
        <f t="shared" si="14"/>
        <v>33</v>
      </c>
      <c r="G95" s="58" t="s">
        <v>87</v>
      </c>
      <c r="H95" s="59" t="s">
        <v>65</v>
      </c>
      <c r="I95" s="60"/>
      <c r="J95" s="59"/>
      <c r="L95" s="1">
        <v>33</v>
      </c>
      <c r="AC95" s="2"/>
      <c r="AF95" s="3"/>
      <c r="AU95" s="9"/>
      <c r="AV95" s="9"/>
    </row>
    <row r="96" spans="1:48" ht="13.5" customHeight="1">
      <c r="A96" s="1"/>
      <c r="B96" s="4">
        <f t="shared" si="11"/>
        <v>32</v>
      </c>
      <c r="C96" s="4">
        <f t="shared" si="15"/>
        <v>1</v>
      </c>
      <c r="D96" s="4">
        <f t="shared" si="12"/>
        <v>32</v>
      </c>
      <c r="E96" s="4">
        <f t="shared" si="13"/>
        <v>0</v>
      </c>
      <c r="F96" s="30">
        <f t="shared" si="14"/>
        <v>32</v>
      </c>
      <c r="G96" s="58" t="s">
        <v>88</v>
      </c>
      <c r="H96" s="61" t="s">
        <v>89</v>
      </c>
      <c r="I96" s="62"/>
      <c r="J96" s="61"/>
      <c r="K96" s="1"/>
      <c r="L96" s="1">
        <v>32</v>
      </c>
      <c r="M96" s="1"/>
      <c r="N96" s="1"/>
      <c r="O96" s="1"/>
      <c r="Q96" s="9"/>
      <c r="R96" s="1"/>
      <c r="S96" s="1"/>
      <c r="T96" s="1"/>
      <c r="U96" s="1"/>
      <c r="V96" s="1"/>
      <c r="W96" s="1"/>
      <c r="X96" s="2"/>
      <c r="Y96" s="1"/>
      <c r="Z96" s="9"/>
      <c r="AA96" s="1"/>
      <c r="AB96" s="1"/>
      <c r="AC96" s="2"/>
      <c r="AD96" s="1"/>
      <c r="AE96" s="1"/>
      <c r="AF96" s="2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9"/>
      <c r="AV96" s="9"/>
    </row>
    <row r="97" spans="1:48" ht="13.5" customHeight="1">
      <c r="A97" s="1"/>
      <c r="B97" s="4">
        <f t="shared" si="11"/>
        <v>31</v>
      </c>
      <c r="C97" s="4">
        <f t="shared" si="15"/>
        <v>1</v>
      </c>
      <c r="D97" s="4">
        <f t="shared" si="12"/>
        <v>31</v>
      </c>
      <c r="E97" s="4">
        <f t="shared" si="13"/>
        <v>0</v>
      </c>
      <c r="F97" s="30">
        <f t="shared" si="14"/>
        <v>31</v>
      </c>
      <c r="G97" s="58" t="s">
        <v>68</v>
      </c>
      <c r="H97" s="59" t="s">
        <v>65</v>
      </c>
      <c r="I97" s="60"/>
      <c r="J97" s="59"/>
      <c r="K97" s="1"/>
      <c r="L97" s="1">
        <v>31</v>
      </c>
      <c r="M97" s="1"/>
      <c r="N97" s="1"/>
      <c r="O97" s="9"/>
      <c r="P97" s="1"/>
      <c r="Q97" s="1"/>
      <c r="R97" s="1"/>
      <c r="S97" s="1"/>
      <c r="T97" s="9"/>
      <c r="U97" s="1"/>
      <c r="V97" s="1"/>
      <c r="W97" s="1"/>
      <c r="X97" s="9"/>
      <c r="Y97" s="1"/>
      <c r="Z97" s="1"/>
      <c r="AA97" s="5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9"/>
      <c r="AV97" s="9"/>
    </row>
    <row r="98" spans="1:46" ht="13.5" customHeight="1">
      <c r="A98" s="1"/>
      <c r="B98" s="4">
        <f t="shared" si="11"/>
        <v>30</v>
      </c>
      <c r="C98" s="4">
        <f t="shared" si="15"/>
        <v>1</v>
      </c>
      <c r="D98" s="4">
        <f t="shared" si="12"/>
        <v>30</v>
      </c>
      <c r="E98" s="4">
        <f t="shared" si="13"/>
        <v>0</v>
      </c>
      <c r="F98" s="30">
        <f t="shared" si="14"/>
        <v>30</v>
      </c>
      <c r="G98" s="58" t="s">
        <v>90</v>
      </c>
      <c r="H98" s="61" t="s">
        <v>91</v>
      </c>
      <c r="I98" s="62"/>
      <c r="J98" s="61"/>
      <c r="K98" s="1"/>
      <c r="L98" s="1">
        <v>30</v>
      </c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6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</row>
    <row r="99" spans="1:46" ht="12.75">
      <c r="A99" s="1"/>
      <c r="B99" s="4">
        <f t="shared" si="11"/>
        <v>50</v>
      </c>
      <c r="C99" s="4">
        <f t="shared" si="15"/>
        <v>1</v>
      </c>
      <c r="D99" s="4">
        <f t="shared" si="12"/>
        <v>50</v>
      </c>
      <c r="E99" s="4">
        <f t="shared" si="13"/>
        <v>0</v>
      </c>
      <c r="F99" s="30">
        <f t="shared" si="14"/>
        <v>50</v>
      </c>
      <c r="G99" s="11" t="s">
        <v>228</v>
      </c>
      <c r="H99" s="11" t="s">
        <v>229</v>
      </c>
      <c r="I99" s="11"/>
      <c r="J99" s="11"/>
      <c r="L99" s="9"/>
      <c r="M99" s="9"/>
      <c r="N99" s="9"/>
      <c r="O99" s="9"/>
      <c r="P99" s="9"/>
      <c r="R99" s="9"/>
      <c r="S99" s="9"/>
      <c r="T99" s="6"/>
      <c r="U99" s="9"/>
      <c r="V99" s="9"/>
      <c r="W99" s="9"/>
      <c r="X99" s="9"/>
      <c r="Y99" s="9"/>
      <c r="Z99" s="9"/>
      <c r="AA99" s="9"/>
      <c r="AB99" s="6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T99" s="9">
        <v>50</v>
      </c>
    </row>
    <row r="100" spans="1:48" ht="12.75">
      <c r="A100" s="1"/>
      <c r="B100" s="4">
        <f t="shared" si="11"/>
        <v>49</v>
      </c>
      <c r="C100" s="4">
        <f t="shared" si="15"/>
        <v>1</v>
      </c>
      <c r="D100" s="4">
        <f t="shared" si="12"/>
        <v>49</v>
      </c>
      <c r="E100" s="4">
        <f t="shared" si="13"/>
        <v>0</v>
      </c>
      <c r="F100" s="30">
        <f t="shared" si="14"/>
        <v>49</v>
      </c>
      <c r="G100" s="11" t="s">
        <v>230</v>
      </c>
      <c r="H100" s="11" t="s">
        <v>231</v>
      </c>
      <c r="I100" s="11"/>
      <c r="J100" s="11"/>
      <c r="L100" s="2"/>
      <c r="M100" s="1"/>
      <c r="N100" s="1"/>
      <c r="O100" s="1"/>
      <c r="P100" s="1"/>
      <c r="Q100" s="1"/>
      <c r="R100" s="1"/>
      <c r="S100" s="1"/>
      <c r="U100" s="1"/>
      <c r="V100" s="1"/>
      <c r="W100" s="1"/>
      <c r="X100" s="50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9"/>
      <c r="AT100" s="1">
        <v>49</v>
      </c>
      <c r="AU100" s="9"/>
      <c r="AV100" s="9"/>
    </row>
    <row r="101" spans="1:46" ht="12.75">
      <c r="A101" s="1"/>
      <c r="B101" s="4">
        <f t="shared" si="11"/>
        <v>48</v>
      </c>
      <c r="C101" s="4">
        <f t="shared" si="15"/>
        <v>1</v>
      </c>
      <c r="D101" s="4">
        <f t="shared" si="12"/>
        <v>48</v>
      </c>
      <c r="E101" s="4">
        <f t="shared" si="13"/>
        <v>0</v>
      </c>
      <c r="F101" s="30">
        <f t="shared" si="14"/>
        <v>48</v>
      </c>
      <c r="G101" s="11" t="s">
        <v>232</v>
      </c>
      <c r="H101" s="11" t="s">
        <v>233</v>
      </c>
      <c r="I101" s="11"/>
      <c r="J101" s="11"/>
      <c r="L101" s="1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6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>
        <v>48</v>
      </c>
    </row>
    <row r="102" spans="1:48" ht="12.75">
      <c r="A102" s="1"/>
      <c r="B102" s="4"/>
      <c r="C102" s="4"/>
      <c r="D102" s="4"/>
      <c r="E102" s="4"/>
      <c r="F102" s="30"/>
      <c r="G102" s="23"/>
      <c r="H102" s="23"/>
      <c r="I102" s="23"/>
      <c r="J102" s="23"/>
      <c r="O102" s="9"/>
      <c r="W102" s="9"/>
      <c r="AF102" s="3"/>
      <c r="AU102" s="5"/>
      <c r="AV102" s="5"/>
    </row>
    <row r="103" spans="1:48" ht="12.75">
      <c r="A103" s="1"/>
      <c r="B103" s="4"/>
      <c r="C103" s="4"/>
      <c r="D103" s="4"/>
      <c r="E103" s="4"/>
      <c r="F103" s="30"/>
      <c r="G103" s="23"/>
      <c r="H103" s="23"/>
      <c r="I103" s="23"/>
      <c r="J103" s="23"/>
      <c r="K103" s="9"/>
      <c r="L103" s="1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6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</row>
    <row r="104" spans="1:46" ht="12.75">
      <c r="A104" s="1"/>
      <c r="B104" s="4"/>
      <c r="C104" s="4"/>
      <c r="D104" s="4"/>
      <c r="E104" s="4"/>
      <c r="F104" s="30"/>
      <c r="G104" s="11"/>
      <c r="H104" s="11"/>
      <c r="I104" s="11"/>
      <c r="J104" s="11"/>
      <c r="K104" s="1"/>
      <c r="L104" s="9"/>
      <c r="M104" s="9"/>
      <c r="N104" s="9"/>
      <c r="O104" s="9"/>
      <c r="P104" s="9"/>
      <c r="Q104" s="9"/>
      <c r="R104" s="9"/>
      <c r="S104" s="9"/>
      <c r="T104" s="6"/>
      <c r="U104" s="9"/>
      <c r="V104" s="9"/>
      <c r="W104" s="9"/>
      <c r="X104" s="9"/>
      <c r="Y104" s="6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</row>
    <row r="105" spans="1:48" ht="12.75">
      <c r="A105" s="1"/>
      <c r="B105" s="4"/>
      <c r="C105" s="4"/>
      <c r="D105" s="4"/>
      <c r="E105" s="4"/>
      <c r="F105" s="30"/>
      <c r="G105" s="11"/>
      <c r="H105" s="11"/>
      <c r="I105" s="11"/>
      <c r="J105" s="11"/>
      <c r="K105" s="9"/>
      <c r="L105" s="9"/>
      <c r="O105" s="9"/>
      <c r="T105" s="1"/>
      <c r="U105" s="9"/>
      <c r="X105" s="27"/>
      <c r="AU105" s="9"/>
      <c r="AV105" s="9"/>
    </row>
    <row r="106" spans="1:48" ht="12.75">
      <c r="A106" s="1"/>
      <c r="B106" s="4"/>
      <c r="C106" s="4"/>
      <c r="D106" s="4"/>
      <c r="E106" s="4"/>
      <c r="F106" s="30"/>
      <c r="G106" s="11"/>
      <c r="H106" s="11"/>
      <c r="I106" s="11"/>
      <c r="J106" s="11"/>
      <c r="L106" s="1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</row>
    <row r="107" spans="1:46" ht="12.75">
      <c r="A107" s="1"/>
      <c r="B107" s="4"/>
      <c r="C107" s="4"/>
      <c r="D107" s="4"/>
      <c r="E107" s="4"/>
      <c r="F107" s="30"/>
      <c r="G107" s="23"/>
      <c r="H107" s="23"/>
      <c r="I107" s="23"/>
      <c r="J107" s="23"/>
      <c r="K107" s="6"/>
      <c r="L107" s="9"/>
      <c r="M107" s="9"/>
      <c r="N107" s="9"/>
      <c r="O107" s="9"/>
      <c r="P107" s="9"/>
      <c r="Q107" s="9"/>
      <c r="R107" s="9"/>
      <c r="S107" s="9"/>
      <c r="T107" s="6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</row>
    <row r="108" spans="1:46" ht="12.75">
      <c r="A108" s="2"/>
      <c r="B108" s="4"/>
      <c r="C108" s="4"/>
      <c r="D108" s="4"/>
      <c r="E108" s="4"/>
      <c r="F108" s="30"/>
      <c r="G108" s="13"/>
      <c r="H108" s="13"/>
      <c r="I108" s="11"/>
      <c r="J108" s="13"/>
      <c r="K108" s="1"/>
      <c r="L108" s="1"/>
      <c r="M108" s="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9"/>
      <c r="AB108" s="1"/>
      <c r="AC108" s="27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 ht="12.75">
      <c r="A109" s="51"/>
      <c r="B109" s="4"/>
      <c r="C109" s="4"/>
      <c r="D109" s="4"/>
      <c r="E109" s="4"/>
      <c r="F109" s="30"/>
      <c r="G109" s="13"/>
      <c r="H109" s="13"/>
      <c r="I109" s="11"/>
      <c r="J109" s="13"/>
      <c r="K109" s="1"/>
      <c r="L109" s="1"/>
      <c r="M109" s="9"/>
      <c r="N109" s="9"/>
      <c r="O109" s="9"/>
      <c r="P109" s="9"/>
      <c r="Q109" s="6"/>
      <c r="R109" s="9"/>
      <c r="S109" s="9"/>
      <c r="T109" s="9"/>
      <c r="U109" s="9"/>
      <c r="V109" s="9"/>
      <c r="W109" s="6"/>
      <c r="X109" s="9"/>
      <c r="Y109" s="9"/>
      <c r="Z109" s="9"/>
      <c r="AA109" s="9"/>
      <c r="AB109" s="9"/>
      <c r="AC109" s="3"/>
      <c r="AD109" s="9"/>
      <c r="AE109" s="9"/>
      <c r="AF109" s="2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</row>
    <row r="110" spans="2:48" ht="12.75">
      <c r="B110" s="4"/>
      <c r="C110" s="4"/>
      <c r="D110" s="4"/>
      <c r="E110" s="4"/>
      <c r="F110" s="30"/>
      <c r="G110" s="13"/>
      <c r="H110" s="13"/>
      <c r="I110" s="11"/>
      <c r="J110" s="13"/>
      <c r="AS110" s="1"/>
      <c r="AU110" s="9"/>
      <c r="AV110" s="9"/>
    </row>
    <row r="111" spans="2:48" ht="12.75">
      <c r="B111" s="4"/>
      <c r="C111" s="4"/>
      <c r="D111" s="4"/>
      <c r="E111" s="4"/>
      <c r="F111" s="30"/>
      <c r="G111" s="56"/>
      <c r="H111" s="56"/>
      <c r="I111" s="56"/>
      <c r="J111" s="56"/>
      <c r="AS111" s="1"/>
      <c r="AU111" s="9"/>
      <c r="AV111" s="9"/>
    </row>
    <row r="112" spans="1:47" ht="12.75">
      <c r="A112" s="51"/>
      <c r="B112" s="4"/>
      <c r="C112" s="4"/>
      <c r="D112" s="4"/>
      <c r="E112" s="4"/>
      <c r="F112" s="30"/>
      <c r="G112" s="11"/>
      <c r="H112" s="22"/>
      <c r="I112" s="22"/>
      <c r="J112" s="22"/>
      <c r="K112" s="1"/>
      <c r="L112" s="9"/>
      <c r="M112" s="9"/>
      <c r="N112" s="9"/>
      <c r="O112" s="9"/>
      <c r="P112" s="9"/>
      <c r="Q112" s="9"/>
      <c r="R112" s="9"/>
      <c r="S112" s="9"/>
      <c r="T112" s="6"/>
      <c r="U112" s="9"/>
      <c r="V112" s="9"/>
      <c r="W112" s="9"/>
      <c r="X112" s="6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</row>
    <row r="113" spans="1:47" ht="12.75">
      <c r="A113" s="25"/>
      <c r="B113" s="4"/>
      <c r="C113" s="4"/>
      <c r="D113" s="4"/>
      <c r="E113" s="4"/>
      <c r="F113" s="30"/>
      <c r="G113" s="22"/>
      <c r="H113" s="22"/>
      <c r="I113" s="22"/>
      <c r="J113" s="22"/>
      <c r="K113" s="1"/>
      <c r="L113" s="1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1"/>
      <c r="AF113" s="6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</row>
    <row r="114" spans="1:48" ht="15">
      <c r="A114" s="51"/>
      <c r="B114" s="4"/>
      <c r="C114" s="4"/>
      <c r="D114" s="4"/>
      <c r="E114" s="4"/>
      <c r="F114" s="30"/>
      <c r="G114" s="56"/>
      <c r="H114" s="56"/>
      <c r="I114" s="56"/>
      <c r="J114" s="57"/>
      <c r="K114" s="1"/>
      <c r="L114" s="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9"/>
      <c r="AV114" s="9"/>
    </row>
    <row r="115" spans="1:48" ht="12.75">
      <c r="A115" s="25"/>
      <c r="B115" s="4"/>
      <c r="C115" s="4"/>
      <c r="D115" s="4"/>
      <c r="E115" s="4"/>
      <c r="F115" s="30"/>
      <c r="G115" s="13"/>
      <c r="H115" s="13"/>
      <c r="I115" s="11"/>
      <c r="J115" s="13"/>
      <c r="K115" s="9"/>
      <c r="T115" s="9"/>
      <c r="X115" s="9"/>
      <c r="AB115" s="3"/>
      <c r="AU115" s="9"/>
      <c r="AV115" s="9"/>
    </row>
    <row r="116" ht="12.75">
      <c r="D116" s="4"/>
    </row>
  </sheetData>
  <sheetProtection/>
  <autoFilter ref="A2:AT2"/>
  <mergeCells count="1">
    <mergeCell ref="A1:N1"/>
  </mergeCells>
  <conditionalFormatting sqref="D96:F115 B96:B115">
    <cfRule type="expression" priority="15" dxfId="0" stopIfTrue="1">
      <formula>$C96:$C192&gt;6</formula>
    </cfRule>
  </conditionalFormatting>
  <conditionalFormatting sqref="I90:J93 H87:J89 G74:J85 G87:G93">
    <cfRule type="expression" priority="17" dxfId="0" stopIfTrue="1">
      <formula>$C74:$C171&gt;6</formula>
    </cfRule>
  </conditionalFormatting>
  <conditionalFormatting sqref="G62:I62 A62:A97 D96:F115 B96:B115">
    <cfRule type="expression" priority="18" dxfId="0" stopIfTrue="1">
      <formula>$C62:$C155&gt;6</formula>
    </cfRule>
  </conditionalFormatting>
  <conditionalFormatting sqref="G65:G73 I65:I73 H70:H73">
    <cfRule type="expression" priority="19" dxfId="0" stopIfTrue="1">
      <formula>$C65:$C159&gt;6</formula>
    </cfRule>
  </conditionalFormatting>
  <conditionalFormatting sqref="A85:A103">
    <cfRule type="expression" priority="20" dxfId="0" stopIfTrue="1">
      <formula>$C85:$C180&gt;6</formula>
    </cfRule>
  </conditionalFormatting>
  <conditionalFormatting sqref="I63:I64">
    <cfRule type="cellIs" priority="21" dxfId="17" operator="equal" stopIfTrue="1">
      <formula>"."</formula>
    </cfRule>
  </conditionalFormatting>
  <conditionalFormatting sqref="F96:F115 D96:D115 B96:B115">
    <cfRule type="expression" priority="14" dxfId="0" stopIfTrue="1">
      <formula>$C96:$C120&gt;6</formula>
    </cfRule>
  </conditionalFormatting>
  <conditionalFormatting sqref="J36 J38 J40 J42 J44 J46 J48 J50 G34:J34 G15:J17 A15:A103 D96:F115 B96:B115">
    <cfRule type="expression" priority="36" dxfId="0" stopIfTrue="1">
      <formula>$C15:$C96&gt;6</formula>
    </cfRule>
  </conditionalFormatting>
  <conditionalFormatting sqref="F96:F115 D96:D115 B96:B115">
    <cfRule type="expression" priority="74" dxfId="0" stopIfTrue="1">
      <formula>$C96:$C117&gt;6</formula>
    </cfRule>
  </conditionalFormatting>
  <conditionalFormatting sqref="D96:F115 B96:B115">
    <cfRule type="expression" priority="113" dxfId="0" stopIfTrue="1">
      <formula>$C96:$C110&gt;6</formula>
    </cfRule>
  </conditionalFormatting>
  <conditionalFormatting sqref="J35 J37 J39 J41 J43 J45 J47 J49 J51 G18:J33 A18:A40 D96:F115 B96:B115">
    <cfRule type="expression" priority="130" dxfId="0" stopIfTrue="1">
      <formula>$C18:$C97&gt;6</formula>
    </cfRule>
  </conditionalFormatting>
  <conditionalFormatting sqref="J35:J42 G35:I61 A35:A61 D96:F115 B96:B115 G3:J10 A4:A10">
    <cfRule type="expression" priority="143" dxfId="0" stopIfTrue="1">
      <formula>$C3:$C93&gt;6</formula>
    </cfRule>
  </conditionalFormatting>
  <conditionalFormatting sqref="D96:F115 B96:B115">
    <cfRule type="expression" priority="181" dxfId="0" stopIfTrue="1">
      <formula>$C96:$C108&gt;6</formula>
    </cfRule>
  </conditionalFormatting>
  <conditionalFormatting sqref="E96:E115">
    <cfRule type="expression" priority="213" dxfId="0" stopIfTrue="1">
      <formula>$C95:$C185&gt;6</formula>
    </cfRule>
  </conditionalFormatting>
  <conditionalFormatting sqref="E96:E115">
    <cfRule type="expression" priority="214" dxfId="0" stopIfTrue="1">
      <formula>$C95:$C176&gt;6</formula>
    </cfRule>
  </conditionalFormatting>
  <conditionalFormatting sqref="E96:E115">
    <cfRule type="expression" priority="217" dxfId="0" stopIfTrue="1">
      <formula>$C95:$C107&gt;6</formula>
    </cfRule>
  </conditionalFormatting>
  <conditionalFormatting sqref="E96:E115">
    <cfRule type="expression" priority="219" dxfId="0" stopIfTrue="1">
      <formula>$C95:$C109&gt;6</formula>
    </cfRule>
  </conditionalFormatting>
  <conditionalFormatting sqref="E96:E115">
    <cfRule type="expression" priority="221" dxfId="0" stopIfTrue="1">
      <formula>$C95:$C174&gt;6</formula>
    </cfRule>
  </conditionalFormatting>
  <conditionalFormatting sqref="J62:J64">
    <cfRule type="cellIs" priority="13" dxfId="17" operator="equal" stopIfTrue="1">
      <formula>"."</formula>
    </cfRule>
  </conditionalFormatting>
  <conditionalFormatting sqref="J65:J66">
    <cfRule type="cellIs" priority="12" dxfId="17" operator="equal" stopIfTrue="1">
      <formula>"."</formula>
    </cfRule>
  </conditionalFormatting>
  <conditionalFormatting sqref="F106:F115 B106:B115">
    <cfRule type="expression" priority="11" dxfId="0" stopIfTrue="1">
      <formula>$C106:$C179&gt;6</formula>
    </cfRule>
  </conditionalFormatting>
  <conditionalFormatting sqref="F106:F115 B106:B115">
    <cfRule type="expression" priority="10" dxfId="0" stopIfTrue="1">
      <formula>$C106:$C119&gt;6</formula>
    </cfRule>
  </conditionalFormatting>
  <conditionalFormatting sqref="F106:F115 B106:B115">
    <cfRule type="expression" priority="9" dxfId="0" stopIfTrue="1">
      <formula>$C106:$C125&gt;6</formula>
    </cfRule>
  </conditionalFormatting>
  <conditionalFormatting sqref="F106:F115 B106:B115">
    <cfRule type="expression" priority="8" dxfId="0" stopIfTrue="1">
      <formula>$C106:$C115&gt;6</formula>
    </cfRule>
  </conditionalFormatting>
  <conditionalFormatting sqref="F106:F115 B106:B115">
    <cfRule type="expression" priority="7" dxfId="0" stopIfTrue="1">
      <formula>$C106:$C197&gt;6</formula>
    </cfRule>
  </conditionalFormatting>
  <conditionalFormatting sqref="F106:F115">
    <cfRule type="expression" priority="6" dxfId="0" stopIfTrue="1">
      <formula>$C106:$C114&gt;6</formula>
    </cfRule>
  </conditionalFormatting>
  <conditionalFormatting sqref="B106:B115">
    <cfRule type="expression" priority="5" dxfId="0" stopIfTrue="1">
      <formula>$C106:$C116&gt;6</formula>
    </cfRule>
  </conditionalFormatting>
  <conditionalFormatting sqref="F106:F115 B106:B115">
    <cfRule type="expression" priority="4" dxfId="0" stopIfTrue="1">
      <formula>$C106:$C194&gt;6</formula>
    </cfRule>
  </conditionalFormatting>
  <conditionalFormatting sqref="F106:F115 B106:B115">
    <cfRule type="expression" priority="3" dxfId="0" stopIfTrue="1">
      <formula>$C106:$C188&gt;6</formula>
    </cfRule>
  </conditionalFormatting>
  <conditionalFormatting sqref="A15:A108">
    <cfRule type="expression" priority="223" dxfId="0" stopIfTrue="1">
      <formula>$C15:$C99&gt;6</formula>
    </cfRule>
  </conditionalFormatting>
  <conditionalFormatting sqref="D95:E115 D16:F94 E16:F115 D16:D116 B16:C115 B15:F15">
    <cfRule type="expression" priority="2" dxfId="0" stopIfTrue="1">
      <formula>$C15:$C38&gt;6</formula>
    </cfRule>
  </conditionalFormatting>
  <conditionalFormatting sqref="D95:E115 D16:F94 E16:F115 D16:D116 B16:C115 B15:F15">
    <cfRule type="expression" priority="1" dxfId="0" stopIfTrue="1">
      <formula>$C15:$C65&gt;6</formula>
    </cfRule>
  </conditionalFormatting>
  <conditionalFormatting sqref="G11:J14 A11:A98">
    <cfRule type="expression" priority="224" dxfId="0" stopIfTrue="1">
      <formula>$C11:$C98&gt;6</formula>
    </cfRule>
  </conditionalFormatting>
  <conditionalFormatting sqref="B12:B16 B11:F14 F11:F15 C11:E16">
    <cfRule type="expression" priority="227" dxfId="0" stopIfTrue="1">
      <formula>$C11:$C37&gt;6</formula>
    </cfRule>
  </conditionalFormatting>
  <conditionalFormatting sqref="B12:B16 B11:F14 F11:F15 C11:E16">
    <cfRule type="expression" priority="229" dxfId="0" stopIfTrue="1">
      <formula>$C11:$C64&gt;6</formula>
    </cfRule>
  </conditionalFormatting>
  <conditionalFormatting sqref="B3:F10">
    <cfRule type="expression" priority="234" dxfId="0" stopIfTrue="1">
      <formula>$C3:$C32&gt;6</formula>
    </cfRule>
  </conditionalFormatting>
  <conditionalFormatting sqref="B3:F10">
    <cfRule type="expression" priority="240" dxfId="0" stopIfTrue="1">
      <formula>$C3:$C59&gt;6</formula>
    </cfRule>
  </conditionalFormatting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73" r:id="rId1"/>
  <headerFooter alignWithMargins="0">
    <oddHeader>&amp;L&amp;"Arial,Fett"Rur-Eifel-Volkslauf Cup 2010; Wertung: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2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31" t="s">
        <v>41</v>
      </c>
      <c r="C1" s="32"/>
      <c r="D1" s="41"/>
      <c r="E1" s="41"/>
    </row>
    <row r="2" spans="2:5" ht="12.75">
      <c r="B2" s="31" t="s">
        <v>42</v>
      </c>
      <c r="C2" s="32"/>
      <c r="D2" s="41"/>
      <c r="E2" s="41"/>
    </row>
    <row r="3" spans="2:5" ht="12.75">
      <c r="B3" s="33"/>
      <c r="C3" s="33"/>
      <c r="D3" s="42"/>
      <c r="E3" s="42"/>
    </row>
    <row r="4" spans="2:5" ht="51">
      <c r="B4" s="34" t="s">
        <v>43</v>
      </c>
      <c r="C4" s="33"/>
      <c r="D4" s="42"/>
      <c r="E4" s="42"/>
    </row>
    <row r="5" spans="2:5" ht="12.75">
      <c r="B5" s="33"/>
      <c r="C5" s="33"/>
      <c r="D5" s="42"/>
      <c r="E5" s="42"/>
    </row>
    <row r="6" spans="2:5" ht="12.75">
      <c r="B6" s="31" t="s">
        <v>44</v>
      </c>
      <c r="C6" s="32"/>
      <c r="D6" s="41"/>
      <c r="E6" s="43" t="s">
        <v>45</v>
      </c>
    </row>
    <row r="7" spans="2:5" ht="13.5" thickBot="1">
      <c r="B7" s="33"/>
      <c r="C7" s="33"/>
      <c r="D7" s="42"/>
      <c r="E7" s="42"/>
    </row>
    <row r="8" spans="2:5" ht="38.25">
      <c r="B8" s="35" t="s">
        <v>46</v>
      </c>
      <c r="C8" s="36"/>
      <c r="D8" s="44"/>
      <c r="E8" s="45">
        <v>3</v>
      </c>
    </row>
    <row r="9" spans="2:5" ht="38.25">
      <c r="B9" s="37"/>
      <c r="C9" s="33"/>
      <c r="D9" s="42"/>
      <c r="E9" s="46" t="s">
        <v>47</v>
      </c>
    </row>
    <row r="10" spans="2:5" ht="25.5">
      <c r="B10" s="37"/>
      <c r="C10" s="33"/>
      <c r="D10" s="42"/>
      <c r="E10" s="46" t="s">
        <v>48</v>
      </c>
    </row>
    <row r="11" spans="2:5" ht="26.25" thickBot="1">
      <c r="B11" s="38"/>
      <c r="C11" s="39"/>
      <c r="D11" s="47"/>
      <c r="E11" s="48" t="s">
        <v>49</v>
      </c>
    </row>
    <row r="12" spans="2:5" ht="13.5" thickBot="1">
      <c r="B12" s="33"/>
      <c r="C12" s="33"/>
      <c r="D12" s="42"/>
      <c r="E12" s="42"/>
    </row>
    <row r="13" spans="2:5" ht="51">
      <c r="B13" s="40" t="s">
        <v>50</v>
      </c>
      <c r="C13" s="36"/>
      <c r="D13" s="44"/>
      <c r="E13" s="45">
        <v>347</v>
      </c>
    </row>
    <row r="14" spans="2:5" ht="38.25">
      <c r="B14" s="37"/>
      <c r="C14" s="33"/>
      <c r="D14" s="42"/>
      <c r="E14" s="49" t="s">
        <v>51</v>
      </c>
    </row>
    <row r="15" spans="2:5" ht="38.25">
      <c r="B15" s="37"/>
      <c r="C15" s="33"/>
      <c r="D15" s="42"/>
      <c r="E15" s="46" t="s">
        <v>52</v>
      </c>
    </row>
    <row r="16" spans="2:5" ht="38.25">
      <c r="B16" s="37"/>
      <c r="C16" s="33"/>
      <c r="D16" s="42"/>
      <c r="E16" s="46" t="s">
        <v>53</v>
      </c>
    </row>
    <row r="17" spans="2:5" ht="38.25">
      <c r="B17" s="37"/>
      <c r="C17" s="33"/>
      <c r="D17" s="42"/>
      <c r="E17" s="46" t="s">
        <v>54</v>
      </c>
    </row>
    <row r="18" spans="2:5" ht="25.5">
      <c r="B18" s="37"/>
      <c r="C18" s="33"/>
      <c r="D18" s="42"/>
      <c r="E18" s="46" t="s">
        <v>55</v>
      </c>
    </row>
    <row r="19" spans="2:5" ht="26.25" thickBot="1">
      <c r="B19" s="38"/>
      <c r="C19" s="39"/>
      <c r="D19" s="47"/>
      <c r="E19" s="48" t="s">
        <v>56</v>
      </c>
    </row>
    <row r="20" spans="2:5" ht="12.75">
      <c r="B20" s="33"/>
      <c r="C20" s="33"/>
      <c r="D20" s="42"/>
      <c r="E20" s="42"/>
    </row>
    <row r="21" spans="2:5" ht="12.75">
      <c r="B21" s="33"/>
      <c r="C21" s="33"/>
      <c r="D21" s="42"/>
      <c r="E21" s="42"/>
    </row>
  </sheetData>
  <sheetProtection/>
  <hyperlinks>
    <hyperlink ref="E9" location="'MJ U16 (Schüler A) (2016)'!E90:E104" display="'MJ U16 (Schüler A) (2016)'!E90:E104"/>
    <hyperlink ref="E10" location="'MJ U16 (Schüler A) (2016)'!F100" display="'MJ U16 (Schüler A) (2016)'!F100"/>
    <hyperlink ref="E11" location="'MJ U16 (Schüler A) (2016)'!B100" display="'MJ U16 (Schüler A) (2016)'!B100"/>
    <hyperlink ref="E14" location="'MJ U16 (Schüler A) (2016)'!B90:B106" display="'MJ U16 (Schüler A) (2016)'!B90:B106"/>
    <hyperlink ref="E15" location="'MJ U16 (Schüler A) (2016)'!F90:F106" display="'MJ U16 (Schüler A) (2016)'!F90:F106"/>
    <hyperlink ref="E16" location="'MJ U16 (Schüler A) (2016)'!C100:C105" display="'MJ U16 (Schüler A) (2016)'!C100:C105"/>
    <hyperlink ref="E17" location="'MJ U16 (Schüler A) (2016)'!D90:E104" display="'MJ U16 (Schüler A) (2016)'!D90:E104"/>
    <hyperlink ref="E18" location="'MJ U16 (Schüler A) (2016)'!J29:J36" display="'MJ U16 (Schüler A) (2016)'!J29:J36"/>
    <hyperlink ref="E19" location="'MJ U16 (Schüler A) (2016)'!A9:A97" display="'MJ U16 (Schüler A) (2016)'!A9:A97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2015-06-13T11:43:53Z</cp:lastPrinted>
  <dcterms:created xsi:type="dcterms:W3CDTF">2011-12-15T20:38:08Z</dcterms:created>
  <dcterms:modified xsi:type="dcterms:W3CDTF">2018-11-19T10:13:26Z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