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70 (2018)" sheetId="1" r:id="rId1"/>
  </sheets>
  <definedNames>
    <definedName name="_xlnm._FilterDatabase" localSheetId="0" hidden="1">'W70 (2018)'!$A$2:$AT$2</definedName>
    <definedName name="_xlnm.Print_Titles" localSheetId="0">'W70 (2018)'!$2:$2</definedName>
  </definedNames>
  <calcPr fullCalcOnLoad="1"/>
</workbook>
</file>

<file path=xl/sharedStrings.xml><?xml version="1.0" encoding="utf-8"?>
<sst xmlns="http://schemas.openxmlformats.org/spreadsheetml/2006/main" count="118" uniqueCount="72">
  <si>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</si>
  <si>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</si>
  <si>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</si>
  <si>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</si>
  <si>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</si>
  <si>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</si>
  <si>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</si>
  <si>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</si>
  <si>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</si>
  <si>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</si>
  <si>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</si>
  <si>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</si>
  <si>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</si>
  <si>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</si>
  <si>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</si>
  <si>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</si>
  <si>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</si>
  <si>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</si>
  <si>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</si>
  <si>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</si>
  <si>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</si>
  <si>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</si>
  <si>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</si>
  <si>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</si>
  <si>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</si>
  <si>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</si>
  <si>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</si>
  <si>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</si>
  <si>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</si>
  <si>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</si>
  <si>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</si>
  <si>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</si>
  <si>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</si>
  <si>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</si>
  <si>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</si>
  <si>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</si>
  <si>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</si>
  <si>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</si>
  <si>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</si>
  <si>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</si>
  <si>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</si>
  <si>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</si>
  <si>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</si>
  <si>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Bertram</t>
  </si>
  <si>
    <t>Maria</t>
  </si>
  <si>
    <t>Gillrath</t>
  </si>
  <si>
    <t>Tivolilauf</t>
  </si>
  <si>
    <t>Frauen: 70 bis 74 Jahre alt  (Jg. 1948 bis 1944)</t>
  </si>
  <si>
    <t>Ederveen</t>
  </si>
  <si>
    <t>Ria</t>
  </si>
  <si>
    <t>Schulz</t>
  </si>
  <si>
    <t xml:space="preserve"> Gisela</t>
  </si>
  <si>
    <t>Zimmer</t>
  </si>
  <si>
    <t xml:space="preserve"> Johanna</t>
  </si>
  <si>
    <t>Wanders</t>
  </si>
  <si>
    <t>Marlies</t>
  </si>
  <si>
    <t>Spronk</t>
  </si>
  <si>
    <t>Marianne</t>
  </si>
  <si>
    <t>Horn</t>
  </si>
  <si>
    <t>Marita</t>
  </si>
  <si>
    <t>Rossenbach</t>
  </si>
  <si>
    <t>Monika</t>
  </si>
  <si>
    <t>Frauen: W 75: 75 bis 79 Jahre alt  (Jg. 1943 bis 1947)</t>
  </si>
  <si>
    <t>Schäfer</t>
  </si>
  <si>
    <t xml:space="preserve"> Elsbeth</t>
  </si>
  <si>
    <t>NIEKELS</t>
  </si>
  <si>
    <t>Danielle</t>
  </si>
  <si>
    <t xml:space="preserve"> Sabine</t>
  </si>
  <si>
    <t>Engelmann-Brunner</t>
  </si>
  <si>
    <t>Nideggen-Abenden</t>
  </si>
  <si>
    <t>Pfeiffer</t>
  </si>
  <si>
    <t>Karin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</si>
</sst>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9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2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47" fillId="0" borderId="10" xfId="53" applyFont="1" applyBorder="1" applyProtection="1">
      <alignment/>
      <protection locked="0"/>
    </xf>
    <xf numFmtId="0" fontId="2" fillId="0" borderId="10" xfId="0" applyFont="1" applyFill="1" applyBorder="1" applyAlignment="1">
      <alignment vertical="center"/>
    </xf>
    <xf numFmtId="0" fontId="48" fillId="0" borderId="10" xfId="48" applyFont="1" applyBorder="1" applyAlignment="1" applyProtection="1">
      <alignment wrapText="1"/>
      <protection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0" fontId="7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4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4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4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4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4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4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4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4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4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4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4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4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4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4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4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4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4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4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4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4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4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4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4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v-huchem-stammeln.de/cms/html/la/ergebnisse/2018/_3_65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25"/>
  <sheetViews>
    <sheetView showGridLines="0" tabSelected="1" zoomScalePageLayoutView="0" workbookViewId="0" topLeftCell="A1">
      <pane xSplit="10" ySplit="2" topLeftCell="K15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22" sqref="A22:IV24"/>
    </sheetView>
  </sheetViews>
  <sheetFormatPr defaultColWidth="11.421875" defaultRowHeight="12.75"/>
  <cols>
    <col min="1" max="1" width="4.28125" style="3" customWidth="1"/>
    <col min="2" max="2" width="4.7109375" style="3" customWidth="1"/>
    <col min="3" max="3" width="3.421875" style="3" customWidth="1"/>
    <col min="4" max="5" width="4.7109375" style="3" customWidth="1"/>
    <col min="6" max="6" width="4.7109375" style="13" customWidth="1"/>
    <col min="7" max="8" width="12.140625" style="28" customWidth="1"/>
    <col min="9" max="9" width="5.8515625" style="19" customWidth="1"/>
    <col min="10" max="10" width="20.7109375" style="3" customWidth="1"/>
    <col min="11" max="36" width="2.7109375" style="3" customWidth="1"/>
    <col min="37" max="48" width="3.00390625" style="3" bestFit="1" customWidth="1"/>
    <col min="49" max="49" width="3.7109375" style="3" customWidth="1"/>
    <col min="50" max="16384" width="11.421875" style="3" customWidth="1"/>
  </cols>
  <sheetData>
    <row r="1" spans="1:48" ht="15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</row>
    <row r="2" spans="1:46" s="1" customFormat="1" ht="96" customHeight="1">
      <c r="A2" s="5" t="s">
        <v>9</v>
      </c>
      <c r="B2" s="6" t="s">
        <v>8</v>
      </c>
      <c r="C2" s="7" t="s">
        <v>7</v>
      </c>
      <c r="D2" s="7" t="s">
        <v>6</v>
      </c>
      <c r="E2" s="7" t="s">
        <v>5</v>
      </c>
      <c r="F2" s="8" t="s">
        <v>4</v>
      </c>
      <c r="G2" s="9" t="s">
        <v>3</v>
      </c>
      <c r="H2" s="9" t="s">
        <v>2</v>
      </c>
      <c r="I2" s="10" t="s">
        <v>1</v>
      </c>
      <c r="J2" s="9" t="s">
        <v>0</v>
      </c>
      <c r="K2" s="32" t="s">
        <v>45</v>
      </c>
      <c r="L2" s="11" t="s">
        <v>34</v>
      </c>
      <c r="M2" s="11" t="s">
        <v>16</v>
      </c>
      <c r="N2" s="11" t="s">
        <v>17</v>
      </c>
      <c r="O2" s="33" t="s">
        <v>15</v>
      </c>
      <c r="P2" s="11" t="s">
        <v>18</v>
      </c>
      <c r="Q2" s="11" t="s">
        <v>19</v>
      </c>
      <c r="R2" s="33" t="s">
        <v>20</v>
      </c>
      <c r="S2" s="11" t="s">
        <v>35</v>
      </c>
      <c r="T2" s="11" t="s">
        <v>10</v>
      </c>
      <c r="U2" s="11" t="s">
        <v>22</v>
      </c>
      <c r="V2" s="33" t="s">
        <v>11</v>
      </c>
      <c r="W2" s="11" t="s">
        <v>21</v>
      </c>
      <c r="X2" s="11" t="s">
        <v>46</v>
      </c>
      <c r="Y2" s="11" t="s">
        <v>39</v>
      </c>
      <c r="Z2" s="11" t="s">
        <v>23</v>
      </c>
      <c r="AA2" s="11" t="s">
        <v>13</v>
      </c>
      <c r="AB2" s="11" t="s">
        <v>32</v>
      </c>
      <c r="AC2" s="11" t="s">
        <v>36</v>
      </c>
      <c r="AD2" s="11" t="s">
        <v>37</v>
      </c>
      <c r="AE2" s="11" t="s">
        <v>14</v>
      </c>
      <c r="AF2" s="33" t="s">
        <v>38</v>
      </c>
      <c r="AG2" s="33" t="s">
        <v>24</v>
      </c>
      <c r="AH2" s="33" t="s">
        <v>12</v>
      </c>
      <c r="AI2" s="11" t="s">
        <v>40</v>
      </c>
      <c r="AJ2" s="11" t="s">
        <v>35</v>
      </c>
      <c r="AK2" s="11" t="s">
        <v>25</v>
      </c>
      <c r="AL2" s="11" t="s">
        <v>26</v>
      </c>
      <c r="AM2" s="11" t="s">
        <v>41</v>
      </c>
      <c r="AN2" s="11" t="s">
        <v>69</v>
      </c>
      <c r="AO2" s="11" t="s">
        <v>27</v>
      </c>
      <c r="AP2" s="11" t="s">
        <v>31</v>
      </c>
      <c r="AQ2" s="11" t="s">
        <v>33</v>
      </c>
      <c r="AR2" s="11" t="s">
        <v>28</v>
      </c>
      <c r="AS2" s="11" t="s">
        <v>29</v>
      </c>
      <c r="AT2" s="11" t="s">
        <v>30</v>
      </c>
    </row>
    <row r="3" spans="1:49" s="1" customFormat="1" ht="13.5" customHeight="1">
      <c r="A3" s="37">
        <v>1</v>
      </c>
      <c r="B3" s="2">
        <f aca="true" t="shared" si="0" ref="B3:B16">SUM(K3:AW3)</f>
        <v>649</v>
      </c>
      <c r="C3" s="17">
        <f aca="true" t="shared" si="1" ref="C3:C16">COUNT(K3:AW3)</f>
        <v>13</v>
      </c>
      <c r="D3" s="17">
        <f aca="true" t="shared" si="2" ref="D3:D16">IF(COUNT(K3:AW3)&gt;0,LARGE(K3:AW3,1),0)+IF(COUNT(K3:AW3)&gt;1,LARGE(K3:AW3,2),0)+IF(COUNT(K3:AW3)&gt;2,LARGE(K3:AW3,3),0)+IF(COUNT(K3:AW3)&gt;3,LARGE(K3:AW3,4),0)+IF(COUNT(K3:AW3)&gt;4,LARGE(K3:AW3,5),0)+IF(COUNT(K3:AW3)&gt;5,LARGE(K3:AW3,6),0)+IF(COUNT(K3:AW3)&gt;6,LARGE(K3:AW3,7),0)+IF(COUNT(K3:AW3)&gt;7,LARGE(K3:AW3,8),0)+IF(COUNT(K3:AW3)&gt;8,LARGE(K3:AW3,9),0)+IF(COUNT(K3:AW3)&gt;9,LARGE(K3:AW3,10),0)+IF(COUNT(K3:AW3)&gt;10,LARGE(K3:AW3,11),0)+IF(COUNT(K3:AW3)&gt;11,LARGE(K3:AW3,12),0)+IF(COUNT(K3:AW3)&gt;12,LARGE(K3:AW3,13),0)+IF(COUNT(K3:AW3)&gt;13,LARGE(K3:AW3,14),0)</f>
        <v>649</v>
      </c>
      <c r="E3" s="17">
        <f aca="true" t="shared" si="3" ref="E3:E16">IF(COUNT(K3:AW3)&lt;19,IF(COUNT(K3:AW3)&gt;13,(COUNT(K3:AW3)-14),0)*20,100)</f>
        <v>0</v>
      </c>
      <c r="F3" s="18">
        <f aca="true" t="shared" si="4" ref="F3:F16">D3+E3</f>
        <v>649</v>
      </c>
      <c r="G3" s="14" t="s">
        <v>43</v>
      </c>
      <c r="H3" s="34" t="s">
        <v>44</v>
      </c>
      <c r="I3" s="34"/>
      <c r="J3" s="34"/>
      <c r="K3" s="16">
        <v>50</v>
      </c>
      <c r="L3" s="3"/>
      <c r="M3" s="23">
        <v>50</v>
      </c>
      <c r="N3" s="16"/>
      <c r="O3" s="16">
        <v>50</v>
      </c>
      <c r="P3" s="16"/>
      <c r="Q3" s="16"/>
      <c r="R3" s="16"/>
      <c r="S3" s="16">
        <v>50</v>
      </c>
      <c r="T3" s="3"/>
      <c r="U3" s="3"/>
      <c r="V3" s="16"/>
      <c r="W3" s="3"/>
      <c r="X3" s="3"/>
      <c r="Y3" s="16"/>
      <c r="Z3" s="16"/>
      <c r="AA3" s="3"/>
      <c r="AB3" s="16"/>
      <c r="AC3" s="16">
        <v>50</v>
      </c>
      <c r="AD3" s="3"/>
      <c r="AE3" s="23">
        <v>50</v>
      </c>
      <c r="AF3" s="23">
        <v>50</v>
      </c>
      <c r="AG3" s="3"/>
      <c r="AH3" s="16">
        <v>50</v>
      </c>
      <c r="AI3" s="16">
        <v>50</v>
      </c>
      <c r="AJ3" s="16"/>
      <c r="AK3" s="3">
        <v>49</v>
      </c>
      <c r="AL3" s="3"/>
      <c r="AM3" s="3"/>
      <c r="AN3" s="16">
        <v>50</v>
      </c>
      <c r="AO3" s="3"/>
      <c r="AP3" s="16">
        <v>50</v>
      </c>
      <c r="AQ3" s="3"/>
      <c r="AR3" s="3"/>
      <c r="AS3" s="23">
        <v>50</v>
      </c>
      <c r="AT3" s="3"/>
      <c r="AU3" s="4"/>
      <c r="AV3" s="4"/>
      <c r="AW3" s="2"/>
    </row>
    <row r="4" spans="1:49" s="1" customFormat="1" ht="13.5" customHeight="1">
      <c r="A4" s="37"/>
      <c r="B4" s="2"/>
      <c r="C4" s="17"/>
      <c r="D4" s="17"/>
      <c r="E4" s="17"/>
      <c r="F4" s="18"/>
      <c r="G4" s="14"/>
      <c r="H4" s="34"/>
      <c r="I4" s="34"/>
      <c r="J4" s="34"/>
      <c r="K4" s="16"/>
      <c r="L4" s="3"/>
      <c r="M4" s="23"/>
      <c r="N4" s="16"/>
      <c r="O4" s="16"/>
      <c r="P4" s="16"/>
      <c r="Q4" s="16"/>
      <c r="R4" s="16"/>
      <c r="S4" s="16"/>
      <c r="T4" s="3"/>
      <c r="U4" s="3"/>
      <c r="V4" s="16"/>
      <c r="W4" s="3"/>
      <c r="X4" s="3"/>
      <c r="Y4" s="16"/>
      <c r="Z4" s="16"/>
      <c r="AA4" s="3"/>
      <c r="AB4" s="16"/>
      <c r="AC4" s="16"/>
      <c r="AD4" s="3"/>
      <c r="AE4" s="23"/>
      <c r="AF4" s="23"/>
      <c r="AG4" s="3"/>
      <c r="AH4" s="16"/>
      <c r="AI4" s="16"/>
      <c r="AJ4" s="16"/>
      <c r="AK4" s="3"/>
      <c r="AL4" s="3"/>
      <c r="AM4" s="3"/>
      <c r="AN4" s="16"/>
      <c r="AO4" s="3"/>
      <c r="AP4" s="16"/>
      <c r="AQ4" s="3"/>
      <c r="AR4" s="3"/>
      <c r="AS4" s="23"/>
      <c r="AT4" s="3"/>
      <c r="AU4" s="4"/>
      <c r="AV4" s="4"/>
      <c r="AW4" s="2"/>
    </row>
    <row r="5" spans="1:49" s="1" customFormat="1" ht="13.5" customHeight="1">
      <c r="A5" s="37"/>
      <c r="B5" s="2"/>
      <c r="C5" s="17"/>
      <c r="D5" s="17"/>
      <c r="E5" s="17"/>
      <c r="F5" s="18"/>
      <c r="G5" s="14"/>
      <c r="H5" s="34"/>
      <c r="I5" s="34"/>
      <c r="J5" s="34"/>
      <c r="K5" s="16"/>
      <c r="L5" s="3"/>
      <c r="M5" s="23"/>
      <c r="N5" s="16"/>
      <c r="O5" s="16"/>
      <c r="P5" s="16"/>
      <c r="Q5" s="16"/>
      <c r="R5" s="16"/>
      <c r="S5" s="16"/>
      <c r="T5" s="3"/>
      <c r="U5" s="3"/>
      <c r="V5" s="16"/>
      <c r="W5" s="3"/>
      <c r="X5" s="3"/>
      <c r="Y5" s="16"/>
      <c r="Z5" s="16"/>
      <c r="AA5" s="3"/>
      <c r="AB5" s="16"/>
      <c r="AC5" s="16"/>
      <c r="AD5" s="3"/>
      <c r="AE5" s="23"/>
      <c r="AF5" s="23"/>
      <c r="AG5" s="3"/>
      <c r="AH5" s="16"/>
      <c r="AI5" s="16"/>
      <c r="AJ5" s="16"/>
      <c r="AK5" s="3"/>
      <c r="AL5" s="3"/>
      <c r="AM5" s="3"/>
      <c r="AN5" s="16"/>
      <c r="AO5" s="3"/>
      <c r="AP5" s="16"/>
      <c r="AQ5" s="3"/>
      <c r="AR5" s="3"/>
      <c r="AS5" s="23"/>
      <c r="AT5" s="3"/>
      <c r="AU5" s="4"/>
      <c r="AV5" s="4"/>
      <c r="AW5" s="2"/>
    </row>
    <row r="6" spans="1:49" s="1" customFormat="1" ht="13.5" customHeight="1">
      <c r="A6" s="37"/>
      <c r="B6" s="2"/>
      <c r="C6" s="17"/>
      <c r="D6" s="17"/>
      <c r="E6" s="17"/>
      <c r="F6" s="18"/>
      <c r="G6" s="14"/>
      <c r="H6" s="34"/>
      <c r="I6" s="34"/>
      <c r="J6" s="34"/>
      <c r="K6" s="16"/>
      <c r="L6" s="3"/>
      <c r="M6" s="23"/>
      <c r="N6" s="16"/>
      <c r="O6" s="16"/>
      <c r="P6" s="16"/>
      <c r="Q6" s="16"/>
      <c r="R6" s="16"/>
      <c r="S6" s="16"/>
      <c r="T6" s="3"/>
      <c r="U6" s="3"/>
      <c r="V6" s="16"/>
      <c r="W6" s="3"/>
      <c r="X6" s="3"/>
      <c r="Y6" s="16"/>
      <c r="Z6" s="16"/>
      <c r="AA6" s="3"/>
      <c r="AB6" s="16"/>
      <c r="AC6" s="16"/>
      <c r="AD6" s="3"/>
      <c r="AE6" s="23"/>
      <c r="AF6" s="23"/>
      <c r="AG6" s="3"/>
      <c r="AH6" s="16"/>
      <c r="AI6" s="16"/>
      <c r="AJ6" s="16"/>
      <c r="AK6" s="3"/>
      <c r="AL6" s="3"/>
      <c r="AM6" s="3"/>
      <c r="AN6" s="16"/>
      <c r="AO6" s="3"/>
      <c r="AP6" s="16"/>
      <c r="AQ6" s="3"/>
      <c r="AR6" s="3"/>
      <c r="AS6" s="23"/>
      <c r="AT6" s="3"/>
      <c r="AU6" s="4"/>
      <c r="AV6" s="4"/>
      <c r="AW6" s="2"/>
    </row>
    <row r="7" spans="1:49" s="1" customFormat="1" ht="13.5" customHeight="1">
      <c r="A7" s="12"/>
      <c r="B7" s="2">
        <f t="shared" si="0"/>
        <v>399</v>
      </c>
      <c r="C7" s="17">
        <f t="shared" si="1"/>
        <v>8</v>
      </c>
      <c r="D7" s="17">
        <f t="shared" si="2"/>
        <v>399</v>
      </c>
      <c r="E7" s="17">
        <f t="shared" si="3"/>
        <v>0</v>
      </c>
      <c r="F7" s="18">
        <f t="shared" si="4"/>
        <v>399</v>
      </c>
      <c r="G7" s="34" t="s">
        <v>58</v>
      </c>
      <c r="H7" s="34" t="s">
        <v>59</v>
      </c>
      <c r="I7" s="34"/>
      <c r="J7" s="34"/>
      <c r="K7" s="3"/>
      <c r="L7" s="3"/>
      <c r="M7" s="3"/>
      <c r="N7" s="3"/>
      <c r="O7" s="3"/>
      <c r="P7" s="3"/>
      <c r="Q7" s="3">
        <v>50</v>
      </c>
      <c r="R7" s="3"/>
      <c r="S7" s="3"/>
      <c r="T7" s="3">
        <v>50</v>
      </c>
      <c r="U7" s="3"/>
      <c r="V7" s="3"/>
      <c r="W7" s="3"/>
      <c r="X7" s="16"/>
      <c r="Y7" s="3"/>
      <c r="Z7" s="3"/>
      <c r="AA7" s="3">
        <v>50</v>
      </c>
      <c r="AB7" s="3"/>
      <c r="AC7" s="3">
        <v>50</v>
      </c>
      <c r="AD7" s="3"/>
      <c r="AE7" s="3">
        <v>50</v>
      </c>
      <c r="AF7" s="3">
        <v>50</v>
      </c>
      <c r="AG7" s="3"/>
      <c r="AH7" s="3">
        <v>50</v>
      </c>
      <c r="AI7" s="3"/>
      <c r="AJ7" s="3"/>
      <c r="AK7" s="3"/>
      <c r="AL7" s="3"/>
      <c r="AM7" s="3"/>
      <c r="AN7" s="3"/>
      <c r="AO7" s="3"/>
      <c r="AP7" s="3"/>
      <c r="AQ7" s="3"/>
      <c r="AR7" s="3">
        <v>49</v>
      </c>
      <c r="AS7" s="3"/>
      <c r="AT7" s="3"/>
      <c r="AU7" s="3"/>
      <c r="AV7" s="4"/>
      <c r="AW7" s="2"/>
    </row>
    <row r="8" spans="1:49" s="1" customFormat="1" ht="13.5" customHeight="1">
      <c r="A8" s="12"/>
      <c r="B8" s="2">
        <f t="shared" si="0"/>
        <v>150</v>
      </c>
      <c r="C8" s="17">
        <f t="shared" si="1"/>
        <v>3</v>
      </c>
      <c r="D8" s="17">
        <f t="shared" si="2"/>
        <v>150</v>
      </c>
      <c r="E8" s="17">
        <f t="shared" si="3"/>
        <v>0</v>
      </c>
      <c r="F8" s="18">
        <f t="shared" si="4"/>
        <v>150</v>
      </c>
      <c r="G8" s="34" t="s">
        <v>56</v>
      </c>
      <c r="H8" s="34" t="s">
        <v>57</v>
      </c>
      <c r="I8" s="34"/>
      <c r="J8" s="34"/>
      <c r="K8" s="3"/>
      <c r="L8" s="3"/>
      <c r="M8" s="3"/>
      <c r="N8" s="3"/>
      <c r="O8" s="3"/>
      <c r="P8" s="3"/>
      <c r="Q8" s="16">
        <v>50</v>
      </c>
      <c r="R8" s="3"/>
      <c r="S8" s="3"/>
      <c r="T8" s="3"/>
      <c r="U8" s="3"/>
      <c r="V8" s="3"/>
      <c r="W8" s="3"/>
      <c r="X8" s="16"/>
      <c r="Y8" s="16"/>
      <c r="Z8" s="16"/>
      <c r="AA8" s="16"/>
      <c r="AB8" s="3"/>
      <c r="AC8" s="3"/>
      <c r="AD8" s="3"/>
      <c r="AE8" s="3"/>
      <c r="AF8" s="3"/>
      <c r="AG8" s="3"/>
      <c r="AH8" s="3"/>
      <c r="AI8" s="3"/>
      <c r="AJ8" s="3"/>
      <c r="AK8" s="3">
        <v>50</v>
      </c>
      <c r="AL8" s="3"/>
      <c r="AM8" s="3"/>
      <c r="AN8" s="3"/>
      <c r="AO8" s="3"/>
      <c r="AP8" s="3"/>
      <c r="AQ8" s="3"/>
      <c r="AR8" s="3">
        <v>50</v>
      </c>
      <c r="AS8" s="3"/>
      <c r="AT8" s="3"/>
      <c r="AU8" s="3"/>
      <c r="AV8" s="4"/>
      <c r="AW8" s="2"/>
    </row>
    <row r="9" spans="1:49" s="1" customFormat="1" ht="13.5" customHeight="1">
      <c r="A9" s="12"/>
      <c r="B9" s="2">
        <f t="shared" si="0"/>
        <v>147</v>
      </c>
      <c r="C9" s="17">
        <f t="shared" si="1"/>
        <v>3</v>
      </c>
      <c r="D9" s="17">
        <f t="shared" si="2"/>
        <v>147</v>
      </c>
      <c r="E9" s="17">
        <f t="shared" si="3"/>
        <v>0</v>
      </c>
      <c r="F9" s="18">
        <f t="shared" si="4"/>
        <v>147</v>
      </c>
      <c r="G9" s="34" t="s">
        <v>52</v>
      </c>
      <c r="H9" s="34" t="s">
        <v>53</v>
      </c>
      <c r="I9" s="34"/>
      <c r="J9" s="34"/>
      <c r="K9" s="31"/>
      <c r="L9" s="4"/>
      <c r="M9" s="4"/>
      <c r="N9" s="4"/>
      <c r="O9" s="4">
        <v>49</v>
      </c>
      <c r="P9" s="4"/>
      <c r="Q9" s="4">
        <v>49</v>
      </c>
      <c r="R9" s="4"/>
      <c r="S9" s="4"/>
      <c r="T9" s="4"/>
      <c r="U9" s="4"/>
      <c r="V9" s="4"/>
      <c r="W9" s="4"/>
      <c r="X9" s="4"/>
      <c r="Y9" s="4"/>
      <c r="Z9" s="4"/>
      <c r="AA9" s="14"/>
      <c r="AB9" s="4"/>
      <c r="AC9" s="14">
        <v>49</v>
      </c>
      <c r="AD9" s="25"/>
      <c r="AE9" s="4"/>
      <c r="AF9" s="4"/>
      <c r="AG9" s="4"/>
      <c r="AH9" s="4"/>
      <c r="AI9" s="4"/>
      <c r="AJ9" s="4"/>
      <c r="AK9" s="14"/>
      <c r="AL9" s="4"/>
      <c r="AM9" s="14"/>
      <c r="AN9" s="4"/>
      <c r="AO9" s="4"/>
      <c r="AP9" s="4"/>
      <c r="AQ9" s="4"/>
      <c r="AR9" s="4"/>
      <c r="AS9" s="4"/>
      <c r="AT9" s="4"/>
      <c r="AU9" s="3"/>
      <c r="AV9" s="4"/>
      <c r="AW9" s="17"/>
    </row>
    <row r="10" spans="1:49" s="1" customFormat="1" ht="13.5" customHeight="1">
      <c r="A10" s="12"/>
      <c r="B10" s="2">
        <f t="shared" si="0"/>
        <v>150</v>
      </c>
      <c r="C10" s="17">
        <f t="shared" si="1"/>
        <v>3</v>
      </c>
      <c r="D10" s="17">
        <f t="shared" si="2"/>
        <v>150</v>
      </c>
      <c r="E10" s="17">
        <f t="shared" si="3"/>
        <v>0</v>
      </c>
      <c r="F10" s="18">
        <f t="shared" si="4"/>
        <v>150</v>
      </c>
      <c r="G10" s="20" t="s">
        <v>48</v>
      </c>
      <c r="H10" s="34" t="s">
        <v>49</v>
      </c>
      <c r="I10" s="35"/>
      <c r="J10" s="34"/>
      <c r="K10" s="3"/>
      <c r="L10" s="16"/>
      <c r="M10" s="16">
        <v>50</v>
      </c>
      <c r="N10" s="16"/>
      <c r="O10" s="3"/>
      <c r="P10" s="3"/>
      <c r="Q10" s="3"/>
      <c r="R10" s="3"/>
      <c r="S10" s="3"/>
      <c r="T10" s="3"/>
      <c r="U10" s="3"/>
      <c r="V10" s="3"/>
      <c r="W10" s="3"/>
      <c r="X10" s="3">
        <v>50</v>
      </c>
      <c r="Y10" s="3"/>
      <c r="Z10" s="16"/>
      <c r="AA10" s="3"/>
      <c r="AB10" s="3"/>
      <c r="AC10" s="3"/>
      <c r="AD10" s="3"/>
      <c r="AE10" s="3"/>
      <c r="AF10" s="3"/>
      <c r="AG10" s="3"/>
      <c r="AH10" s="3"/>
      <c r="AI10" s="16"/>
      <c r="AJ10" s="3"/>
      <c r="AK10" s="16"/>
      <c r="AL10" s="3"/>
      <c r="AM10" s="3"/>
      <c r="AN10" s="3"/>
      <c r="AO10" s="3"/>
      <c r="AP10" s="3"/>
      <c r="AQ10" s="3"/>
      <c r="AR10" s="3"/>
      <c r="AS10" s="3">
        <v>50</v>
      </c>
      <c r="AT10" s="3"/>
      <c r="AU10" s="3"/>
      <c r="AV10" s="4"/>
      <c r="AW10" s="2"/>
    </row>
    <row r="11" spans="1:49" s="1" customFormat="1" ht="13.5" customHeight="1">
      <c r="A11" s="12"/>
      <c r="B11" s="2">
        <f t="shared" si="0"/>
        <v>50</v>
      </c>
      <c r="C11" s="17">
        <f t="shared" si="1"/>
        <v>1</v>
      </c>
      <c r="D11" s="17">
        <f t="shared" si="2"/>
        <v>50</v>
      </c>
      <c r="E11" s="17">
        <f t="shared" si="3"/>
        <v>0</v>
      </c>
      <c r="F11" s="18">
        <f t="shared" si="4"/>
        <v>50</v>
      </c>
      <c r="G11" s="34" t="s">
        <v>50</v>
      </c>
      <c r="H11" s="34" t="s">
        <v>51</v>
      </c>
      <c r="I11" s="34"/>
      <c r="J11" s="34"/>
      <c r="K11" s="3"/>
      <c r="L11" s="3"/>
      <c r="M11" s="16"/>
      <c r="N11" s="3"/>
      <c r="O11" s="3">
        <v>50</v>
      </c>
      <c r="P11" s="3"/>
      <c r="Q11" s="16"/>
      <c r="R11" s="3"/>
      <c r="S11" s="3"/>
      <c r="T11" s="3"/>
      <c r="U11" s="3"/>
      <c r="V11" s="3"/>
      <c r="W11" s="3"/>
      <c r="X11" s="3"/>
      <c r="Y11" s="3"/>
      <c r="Z11" s="3"/>
      <c r="AA11" s="16"/>
      <c r="AB11" s="3"/>
      <c r="AC11" s="16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4"/>
      <c r="AW11" s="2"/>
    </row>
    <row r="12" spans="1:49" s="1" customFormat="1" ht="13.5" customHeight="1">
      <c r="A12" s="12"/>
      <c r="B12" s="2">
        <f t="shared" si="0"/>
        <v>50</v>
      </c>
      <c r="C12" s="17">
        <f t="shared" si="1"/>
        <v>1</v>
      </c>
      <c r="D12" s="17">
        <f t="shared" si="2"/>
        <v>50</v>
      </c>
      <c r="E12" s="17">
        <f t="shared" si="3"/>
        <v>0</v>
      </c>
      <c r="F12" s="18">
        <f t="shared" si="4"/>
        <v>50</v>
      </c>
      <c r="G12" s="36" t="s">
        <v>54</v>
      </c>
      <c r="H12" s="36" t="s">
        <v>55</v>
      </c>
      <c r="I12" s="36"/>
      <c r="J12" s="36"/>
      <c r="K12" s="3"/>
      <c r="L12" s="3"/>
      <c r="M12" s="3"/>
      <c r="N12" s="3"/>
      <c r="O12" s="3"/>
      <c r="P12" s="3">
        <v>50</v>
      </c>
      <c r="Q12" s="16"/>
      <c r="R12" s="3"/>
      <c r="S12" s="3"/>
      <c r="T12" s="3"/>
      <c r="U12" s="3"/>
      <c r="V12" s="3"/>
      <c r="W12" s="16"/>
      <c r="X12" s="3"/>
      <c r="Y12" s="16"/>
      <c r="Z12" s="16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4"/>
      <c r="AW12" s="2"/>
    </row>
    <row r="13" spans="1:49" s="1" customFormat="1" ht="13.5" customHeight="1">
      <c r="A13" s="12"/>
      <c r="B13" s="2">
        <f t="shared" si="0"/>
        <v>50</v>
      </c>
      <c r="C13" s="17">
        <f t="shared" si="1"/>
        <v>1</v>
      </c>
      <c r="D13" s="17">
        <f t="shared" si="2"/>
        <v>50</v>
      </c>
      <c r="E13" s="17">
        <f t="shared" si="3"/>
        <v>0</v>
      </c>
      <c r="F13" s="18">
        <f t="shared" si="4"/>
        <v>50</v>
      </c>
      <c r="G13" s="20" t="s">
        <v>60</v>
      </c>
      <c r="H13" s="20" t="s">
        <v>61</v>
      </c>
      <c r="I13" s="20"/>
      <c r="J13" s="20"/>
      <c r="K13" s="3"/>
      <c r="L13" s="3"/>
      <c r="M13" s="3"/>
      <c r="N13" s="3"/>
      <c r="O13" s="3"/>
      <c r="P13" s="3"/>
      <c r="Q13" s="3"/>
      <c r="R13" s="16"/>
      <c r="S13" s="3"/>
      <c r="T13" s="3"/>
      <c r="U13" s="3"/>
      <c r="V13" s="3">
        <v>50</v>
      </c>
      <c r="W13" s="3"/>
      <c r="X13" s="16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4"/>
      <c r="AW13" s="2"/>
    </row>
    <row r="14" spans="1:49" s="1" customFormat="1" ht="13.5" customHeight="1">
      <c r="A14" s="12"/>
      <c r="B14" s="2">
        <f t="shared" si="0"/>
        <v>50</v>
      </c>
      <c r="C14" s="17">
        <f t="shared" si="1"/>
        <v>1</v>
      </c>
      <c r="D14" s="17">
        <f t="shared" si="2"/>
        <v>50</v>
      </c>
      <c r="E14" s="17">
        <f t="shared" si="3"/>
        <v>0</v>
      </c>
      <c r="F14" s="18">
        <f t="shared" si="4"/>
        <v>50</v>
      </c>
      <c r="G14" s="24" t="s">
        <v>65</v>
      </c>
      <c r="H14" s="24" t="s">
        <v>66</v>
      </c>
      <c r="I14" s="24"/>
      <c r="J14" s="24"/>
      <c r="K14" s="4"/>
      <c r="L14" s="3"/>
      <c r="M14" s="3"/>
      <c r="N14" s="3"/>
      <c r="O14" s="3"/>
      <c r="P14" s="16"/>
      <c r="Q14" s="16"/>
      <c r="R14" s="16"/>
      <c r="S14" s="3"/>
      <c r="T14" s="3"/>
      <c r="U14" s="3"/>
      <c r="V14" s="3"/>
      <c r="W14" s="3"/>
      <c r="X14" s="3"/>
      <c r="Y14" s="3"/>
      <c r="Z14" s="16"/>
      <c r="AA14" s="3"/>
      <c r="AB14" s="3"/>
      <c r="AC14" s="3"/>
      <c r="AD14" s="3"/>
      <c r="AE14" s="3"/>
      <c r="AF14" s="3"/>
      <c r="AG14" s="3"/>
      <c r="AH14" s="3"/>
      <c r="AI14" s="3"/>
      <c r="AJ14" s="3">
        <v>50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4"/>
      <c r="AW14" s="2"/>
    </row>
    <row r="15" spans="1:49" s="1" customFormat="1" ht="13.5" customHeight="1">
      <c r="A15" s="12"/>
      <c r="B15" s="2">
        <f t="shared" si="0"/>
        <v>50</v>
      </c>
      <c r="C15" s="17">
        <f t="shared" si="1"/>
        <v>1</v>
      </c>
      <c r="D15" s="17">
        <f t="shared" si="2"/>
        <v>50</v>
      </c>
      <c r="E15" s="17">
        <f t="shared" si="3"/>
        <v>0</v>
      </c>
      <c r="F15" s="18">
        <f t="shared" si="4"/>
        <v>50</v>
      </c>
      <c r="G15" s="38" t="s">
        <v>68</v>
      </c>
      <c r="H15" s="20" t="s">
        <v>67</v>
      </c>
      <c r="I15" s="39"/>
      <c r="J15" s="40"/>
      <c r="K15" s="3"/>
      <c r="L15" s="1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6"/>
      <c r="Z15" s="3"/>
      <c r="AA15" s="3"/>
      <c r="AB15" s="3"/>
      <c r="AC15" s="23"/>
      <c r="AD15" s="3"/>
      <c r="AE15" s="3"/>
      <c r="AF15" s="3"/>
      <c r="AG15" s="3"/>
      <c r="AH15" s="3"/>
      <c r="AI15" s="3"/>
      <c r="AJ15" s="3"/>
      <c r="AK15" s="3"/>
      <c r="AL15" s="16"/>
      <c r="AM15" s="3">
        <v>50</v>
      </c>
      <c r="AN15" s="3"/>
      <c r="AO15" s="3"/>
      <c r="AP15" s="3"/>
      <c r="AQ15" s="3"/>
      <c r="AR15" s="3"/>
      <c r="AS15" s="3"/>
      <c r="AT15" s="3"/>
      <c r="AU15" s="3"/>
      <c r="AV15" s="4"/>
      <c r="AW15" s="2"/>
    </row>
    <row r="16" spans="1:49" s="1" customFormat="1" ht="13.5" customHeight="1">
      <c r="A16" s="12"/>
      <c r="B16" s="2">
        <f t="shared" si="0"/>
        <v>50</v>
      </c>
      <c r="C16" s="17">
        <f t="shared" si="1"/>
        <v>1</v>
      </c>
      <c r="D16" s="17">
        <f t="shared" si="2"/>
        <v>50</v>
      </c>
      <c r="E16" s="17">
        <f t="shared" si="3"/>
        <v>0</v>
      </c>
      <c r="F16" s="18">
        <f t="shared" si="4"/>
        <v>50</v>
      </c>
      <c r="G16" s="34" t="s">
        <v>70</v>
      </c>
      <c r="H16" s="34" t="s">
        <v>71</v>
      </c>
      <c r="I16" s="34"/>
      <c r="J16" s="34"/>
      <c r="K16" s="3"/>
      <c r="L16" s="1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16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16"/>
      <c r="AM16" s="3"/>
      <c r="AN16" s="3"/>
      <c r="AO16" s="3"/>
      <c r="AP16" s="3"/>
      <c r="AQ16" s="16">
        <v>50</v>
      </c>
      <c r="AR16" s="3"/>
      <c r="AS16" s="3"/>
      <c r="AT16" s="3"/>
      <c r="AU16" s="3"/>
      <c r="AV16" s="4"/>
      <c r="AW16" s="2"/>
    </row>
    <row r="17" spans="1:49" s="1" customFormat="1" ht="13.5" customHeight="1">
      <c r="A17" s="12"/>
      <c r="B17" s="2"/>
      <c r="C17" s="17"/>
      <c r="D17" s="17"/>
      <c r="E17" s="17"/>
      <c r="F17" s="18"/>
      <c r="G17" s="34"/>
      <c r="H17" s="34"/>
      <c r="I17" s="35"/>
      <c r="J17" s="3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6"/>
      <c r="Z17" s="16"/>
      <c r="AA17" s="3"/>
      <c r="AB17" s="16"/>
      <c r="AC17" s="3"/>
      <c r="AD17" s="3"/>
      <c r="AE17" s="3"/>
      <c r="AF17" s="3"/>
      <c r="AG17" s="3"/>
      <c r="AH17" s="3"/>
      <c r="AI17" s="3"/>
      <c r="AJ17" s="3"/>
      <c r="AK17" s="2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4"/>
      <c r="AW17" s="2"/>
    </row>
    <row r="18" spans="1:49" s="1" customFormat="1" ht="13.5" customHeight="1">
      <c r="A18" s="12"/>
      <c r="B18" s="2"/>
      <c r="C18" s="17"/>
      <c r="D18" s="17"/>
      <c r="E18" s="17"/>
      <c r="F18" s="18"/>
      <c r="G18" s="24"/>
      <c r="H18" s="24"/>
      <c r="I18" s="20"/>
      <c r="J18" s="24"/>
      <c r="K18" s="3"/>
      <c r="L18" s="3"/>
      <c r="M18" s="3"/>
      <c r="N18" s="3"/>
      <c r="O18" s="3"/>
      <c r="P18" s="3"/>
      <c r="Q18" s="3"/>
      <c r="R18" s="16"/>
      <c r="S18" s="3"/>
      <c r="T18" s="3"/>
      <c r="U18" s="3"/>
      <c r="V18" s="3"/>
      <c r="W18" s="3"/>
      <c r="X18" s="3"/>
      <c r="Y18" s="16"/>
      <c r="Z18" s="16"/>
      <c r="AA18" s="16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4"/>
      <c r="AW18" s="2"/>
    </row>
    <row r="19" spans="1:48" ht="15">
      <c r="A19" s="41" t="s">
        <v>62</v>
      </c>
      <c r="B19" s="41"/>
      <c r="C19" s="41"/>
      <c r="D19" s="41"/>
      <c r="E19" s="41"/>
      <c r="F19" s="41"/>
      <c r="G19" s="41"/>
      <c r="H19" s="41"/>
      <c r="I19" s="41"/>
      <c r="J19" s="41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</row>
    <row r="20" spans="1:46" s="1" customFormat="1" ht="96" customHeight="1">
      <c r="A20" s="5" t="s">
        <v>9</v>
      </c>
      <c r="B20" s="6" t="s">
        <v>8</v>
      </c>
      <c r="C20" s="7" t="s">
        <v>7</v>
      </c>
      <c r="D20" s="7" t="s">
        <v>6</v>
      </c>
      <c r="E20" s="7" t="s">
        <v>5</v>
      </c>
      <c r="F20" s="8" t="s">
        <v>4</v>
      </c>
      <c r="G20" s="9" t="s">
        <v>3</v>
      </c>
      <c r="H20" s="9" t="s">
        <v>2</v>
      </c>
      <c r="I20" s="10" t="s">
        <v>1</v>
      </c>
      <c r="J20" s="9" t="s">
        <v>0</v>
      </c>
      <c r="K20" s="32" t="s">
        <v>45</v>
      </c>
      <c r="L20" s="11" t="s">
        <v>34</v>
      </c>
      <c r="M20" s="11" t="s">
        <v>16</v>
      </c>
      <c r="N20" s="11" t="s">
        <v>17</v>
      </c>
      <c r="O20" s="33" t="s">
        <v>15</v>
      </c>
      <c r="P20" s="11" t="s">
        <v>18</v>
      </c>
      <c r="Q20" s="11" t="s">
        <v>19</v>
      </c>
      <c r="R20" s="33" t="s">
        <v>20</v>
      </c>
      <c r="S20" s="11" t="s">
        <v>35</v>
      </c>
      <c r="T20" s="11" t="s">
        <v>10</v>
      </c>
      <c r="U20" s="11" t="s">
        <v>22</v>
      </c>
      <c r="V20" s="33" t="s">
        <v>11</v>
      </c>
      <c r="W20" s="11" t="s">
        <v>21</v>
      </c>
      <c r="X20" s="11" t="s">
        <v>46</v>
      </c>
      <c r="Y20" s="11" t="s">
        <v>39</v>
      </c>
      <c r="Z20" s="11" t="s">
        <v>23</v>
      </c>
      <c r="AA20" s="11" t="s">
        <v>13</v>
      </c>
      <c r="AB20" s="11" t="s">
        <v>32</v>
      </c>
      <c r="AC20" s="11" t="s">
        <v>36</v>
      </c>
      <c r="AD20" s="11" t="s">
        <v>37</v>
      </c>
      <c r="AE20" s="11" t="s">
        <v>14</v>
      </c>
      <c r="AF20" s="33" t="s">
        <v>38</v>
      </c>
      <c r="AG20" s="33" t="s">
        <v>24</v>
      </c>
      <c r="AH20" s="33" t="s">
        <v>12</v>
      </c>
      <c r="AI20" s="11" t="s">
        <v>40</v>
      </c>
      <c r="AJ20" s="11" t="s">
        <v>35</v>
      </c>
      <c r="AK20" s="11" t="s">
        <v>25</v>
      </c>
      <c r="AL20" s="11" t="s">
        <v>26</v>
      </c>
      <c r="AM20" s="11" t="s">
        <v>41</v>
      </c>
      <c r="AN20" s="11" t="s">
        <v>42</v>
      </c>
      <c r="AO20" s="11" t="s">
        <v>27</v>
      </c>
      <c r="AP20" s="11" t="s">
        <v>31</v>
      </c>
      <c r="AQ20" s="11" t="s">
        <v>33</v>
      </c>
      <c r="AR20" s="11" t="s">
        <v>28</v>
      </c>
      <c r="AS20" s="11" t="s">
        <v>29</v>
      </c>
      <c r="AT20" s="11" t="s">
        <v>30</v>
      </c>
    </row>
    <row r="21" spans="1:49" s="1" customFormat="1" ht="13.5" customHeight="1">
      <c r="A21" s="12"/>
      <c r="B21" s="2">
        <f>SUM(K21:AW21)</f>
        <v>50</v>
      </c>
      <c r="C21" s="17">
        <f>COUNT(K21:AW21)</f>
        <v>1</v>
      </c>
      <c r="D21" s="17">
        <f>IF(COUNT(K21:AW21)&gt;0,LARGE(K21:AW21,1),0)+IF(COUNT(K21:AW21)&gt;1,LARGE(K21:AW21,2),0)+IF(COUNT(K21:AW21)&gt;2,LARGE(K21:AW21,3),0)+IF(COUNT(K21:AW21)&gt;3,LARGE(K21:AW21,4),0)+IF(COUNT(K21:AW21)&gt;4,LARGE(K21:AW21,5),0)+IF(COUNT(K21:AW21)&gt;5,LARGE(K21:AW21,6),0)+IF(COUNT(K21:AW21)&gt;6,LARGE(K21:AW21,7),0)+IF(COUNT(K21:AW21)&gt;7,LARGE(K21:AW21,8),0)+IF(COUNT(K21:AW21)&gt;8,LARGE(K21:AW21,9),0)+IF(COUNT(K21:AW21)&gt;9,LARGE(K21:AW21,10),0)+IF(COUNT(K21:AW21)&gt;10,LARGE(K21:AW21,11),0)+IF(COUNT(K21:AW21)&gt;11,LARGE(K21:AW21,12),0)+IF(COUNT(K21:AW21)&gt;12,LARGE(K21:AW21,13),0)+IF(COUNT(K21:AW21)&gt;13,LARGE(K21:AW21,14),0)+IF(COUNT(K21:AW21)&gt;14,LARGE(K21:AW21,15),0)</f>
        <v>50</v>
      </c>
      <c r="E21" s="17">
        <f>IF(COUNT(K21:AW21)&lt;22,IF(COUNT(K21:AW21)&gt;14,(COUNT(K21:AW21)-15),0)*20,120)</f>
        <v>0</v>
      </c>
      <c r="F21" s="18">
        <f>D21+E21</f>
        <v>50</v>
      </c>
      <c r="G21" s="34" t="s">
        <v>63</v>
      </c>
      <c r="H21" s="20" t="s">
        <v>64</v>
      </c>
      <c r="I21" s="35"/>
      <c r="J21" s="34"/>
      <c r="K21" s="3"/>
      <c r="L21" s="1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>
        <v>50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2"/>
    </row>
    <row r="22" spans="1:49" s="1" customFormat="1" ht="13.5" customHeight="1">
      <c r="A22" s="12"/>
      <c r="B22" s="2"/>
      <c r="C22" s="17"/>
      <c r="D22" s="17"/>
      <c r="E22" s="17"/>
      <c r="F22" s="18"/>
      <c r="G22" s="26"/>
      <c r="H22" s="26"/>
      <c r="I22" s="20"/>
      <c r="J22" s="20"/>
      <c r="K22" s="15"/>
      <c r="L22" s="4"/>
      <c r="M22" s="4"/>
      <c r="N22" s="4"/>
      <c r="O22" s="4"/>
      <c r="P22" s="1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1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2"/>
    </row>
    <row r="23" spans="1:49" s="1" customFormat="1" ht="13.5" customHeight="1">
      <c r="A23" s="12"/>
      <c r="B23" s="2"/>
      <c r="C23" s="17"/>
      <c r="D23" s="17"/>
      <c r="E23" s="17"/>
      <c r="F23" s="18"/>
      <c r="G23" s="26"/>
      <c r="H23" s="26"/>
      <c r="I23" s="20"/>
      <c r="J23" s="20"/>
      <c r="K23" s="3"/>
      <c r="L23" s="1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4"/>
      <c r="AW23" s="2"/>
    </row>
    <row r="24" spans="1:49" s="1" customFormat="1" ht="13.5" customHeight="1">
      <c r="A24" s="12"/>
      <c r="B24" s="2"/>
      <c r="C24" s="17"/>
      <c r="D24" s="17"/>
      <c r="E24" s="17"/>
      <c r="F24" s="18"/>
      <c r="G24" s="27"/>
      <c r="H24" s="26"/>
      <c r="I24" s="21"/>
      <c r="J24" s="21"/>
      <c r="K24" s="3"/>
      <c r="L24" s="3"/>
      <c r="M24" s="1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6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2"/>
    </row>
    <row r="25" spans="2:10" ht="12.75">
      <c r="B25" s="2"/>
      <c r="C25" s="17"/>
      <c r="D25" s="17"/>
      <c r="E25" s="17"/>
      <c r="F25" s="18"/>
      <c r="G25" s="29"/>
      <c r="H25" s="20"/>
      <c r="I25" s="30"/>
      <c r="J25" s="29"/>
    </row>
  </sheetData>
  <sheetProtection/>
  <autoFilter ref="A2:AT2"/>
  <mergeCells count="2">
    <mergeCell ref="A1:J1"/>
    <mergeCell ref="A19:J19"/>
  </mergeCells>
  <hyperlinks>
    <hyperlink ref="G15" r:id="rId1" display="http://www.tv-huchem-stammeln.de/cms/html/la/ergebnisse/2018/_3_65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3"/>
  <headerFooter alignWithMargins="0">
    <oddHeader>&amp;L&amp;"Arial,Fett"Rur-Eifel-Volkslauf Cup 2010; Wertung: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2018-11-19T10:21:25Z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