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75 " sheetId="1" r:id="rId1"/>
  </sheets>
  <definedNames>
    <definedName name="_xlnm._FilterDatabase" localSheetId="0" hidden="1">'M75 '!$A$2:$AT$2</definedName>
    <definedName name="_xlnm.Print_Titles" localSheetId="0">'M75 '!$2:$2</definedName>
  </definedNames>
  <calcPr fullCalcOnLoad="1"/>
</workbook>
</file>

<file path=xl/sharedStrings.xml><?xml version="1.0" encoding="utf-8"?>
<sst xmlns="http://schemas.openxmlformats.org/spreadsheetml/2006/main" count="168" uniqueCount="68">
  <si>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</si>
  <si>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</si>
  <si>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</si>
  <si>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</si>
  <si>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</si>
  <si>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</si>
  <si>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Anz. LÄUFE</t>
  </si>
  <si>
    <t xml:space="preserve">  Summe </t>
  </si>
  <si>
    <t>Platz</t>
  </si>
  <si>
    <t>Hansa Simmerath</t>
  </si>
  <si>
    <t>Aachener Engel</t>
  </si>
  <si>
    <t>SC Komet Steckenborn</t>
  </si>
  <si>
    <t>TV Konzen</t>
  </si>
  <si>
    <t>TV Roetgen</t>
  </si>
  <si>
    <t>LSG Eschweiler</t>
  </si>
  <si>
    <t>Gangelt</t>
  </si>
  <si>
    <t>Parelloop</t>
  </si>
  <si>
    <t>LAC Eupen</t>
  </si>
  <si>
    <t>LT Alsdorf-Ost</t>
  </si>
  <si>
    <t>STB Landgraaf</t>
  </si>
  <si>
    <t>Breinig</t>
  </si>
  <si>
    <t>Bergw. Rohren</t>
  </si>
  <si>
    <t>TV Obermaubach</t>
  </si>
  <si>
    <t>Dürwiß</t>
  </si>
  <si>
    <t>Hambach</t>
  </si>
  <si>
    <t>MC Eschweiler</t>
  </si>
  <si>
    <t>Steckenborn</t>
  </si>
  <si>
    <t>Herzogenrath</t>
  </si>
  <si>
    <t>Linnich</t>
  </si>
  <si>
    <t>STAP Brunssum</t>
  </si>
  <si>
    <t>SV Roland Rollesbroich</t>
  </si>
  <si>
    <t>DJK Gillrath</t>
  </si>
  <si>
    <t>Kerkrade</t>
  </si>
  <si>
    <t>SC Bütgenbach</t>
  </si>
  <si>
    <t>LT Inde Hahn</t>
  </si>
  <si>
    <t>TUS Schmidt</t>
  </si>
  <si>
    <t>SV Germ. Eicherscheid</t>
  </si>
  <si>
    <t>Germ. Vossenack</t>
  </si>
  <si>
    <t>Birkesdorfer TV</t>
  </si>
  <si>
    <t>TV Huchem-Stammeln</t>
  </si>
  <si>
    <t>Mergelsberg</t>
  </si>
  <si>
    <t>Lac Keke</t>
  </si>
  <si>
    <t>Haupt</t>
  </si>
  <si>
    <t>Hartmut</t>
  </si>
  <si>
    <t>Gillrath</t>
  </si>
  <si>
    <t>Schmitz</t>
  </si>
  <si>
    <t>Helmut</t>
  </si>
  <si>
    <t>M 80</t>
  </si>
  <si>
    <t>Krammer</t>
  </si>
  <si>
    <t>Josef</t>
  </si>
  <si>
    <t>TV SIERSDORF</t>
  </si>
  <si>
    <t>M 90</t>
  </si>
  <si>
    <t>Henz</t>
  </si>
  <si>
    <t>Peter</t>
  </si>
  <si>
    <t xml:space="preserve">  14 BESTE</t>
  </si>
  <si>
    <t>Weynand</t>
  </si>
  <si>
    <t>Wilfried</t>
  </si>
  <si>
    <t>Männer: 75 bis 79 Jahre alt  (Jg. 1944 bis 1948)</t>
  </si>
  <si>
    <t>Otten</t>
  </si>
  <si>
    <t>Dieter</t>
  </si>
  <si>
    <t>1937</t>
  </si>
  <si>
    <t>korschenbroicher lc</t>
  </si>
  <si>
    <t>Schmülgen</t>
  </si>
  <si>
    <t>SV Kalterherberg</t>
  </si>
  <si>
    <t>Nideggen-Abenden</t>
  </si>
  <si>
    <t>TUS Jahn Hilfahrt</t>
  </si>
  <si>
    <t>Vilvo</t>
  </si>
  <si>
    <t>Konrad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</si>
</sst>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47">
    <font>
      <sz val="10"/>
      <name val="Arial"/>
      <family val="0"/>
    </font>
    <font>
      <sz val="9"/>
      <color indexed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0"/>
      <name val="Arial Black"/>
      <family val="2"/>
    </font>
    <font>
      <sz val="10"/>
      <name val="Segoe UI"/>
      <family val="2"/>
    </font>
    <font>
      <u val="single"/>
      <sz val="10"/>
      <name val="Arial"/>
      <family val="2"/>
    </font>
    <font>
      <sz val="10"/>
      <name val="Calibri"/>
      <family val="2"/>
    </font>
    <font>
      <sz val="8"/>
      <color indexed="8"/>
      <name val="Arial"/>
      <family val="2"/>
    </font>
    <font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62"/>
      <name val="Arial"/>
      <family val="2"/>
    </font>
    <font>
      <b/>
      <sz val="9"/>
      <color indexed="8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3F3F76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Fill="1" applyBorder="1" applyAlignment="1">
      <alignment textRotation="90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textRotation="90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textRotation="180"/>
    </xf>
    <xf numFmtId="164" fontId="0" fillId="0" borderId="10" xfId="0" applyNumberFormat="1" applyFont="1" applyFill="1" applyBorder="1" applyAlignment="1">
      <alignment horizontal="center" vertical="center" textRotation="180"/>
    </xf>
    <xf numFmtId="0" fontId="0" fillId="0" borderId="10" xfId="0" applyNumberFormat="1" applyFont="1" applyFill="1" applyBorder="1" applyAlignment="1">
      <alignment horizontal="center" vertical="center" textRotation="180"/>
    </xf>
    <xf numFmtId="0" fontId="5" fillId="0" borderId="10" xfId="0" applyFont="1" applyFill="1" applyBorder="1" applyAlignment="1">
      <alignment horizontal="center" vertical="center" textRotation="180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textRotation="180"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14" fontId="7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0" fontId="0" fillId="0" borderId="10" xfId="0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0" fillId="0" borderId="10" xfId="0" applyBorder="1" applyAlignment="1" quotePrefix="1">
      <alignment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textRotation="180"/>
    </xf>
    <xf numFmtId="0" fontId="0" fillId="0" borderId="10" xfId="0" applyFont="1" applyFill="1" applyBorder="1" applyAlignment="1">
      <alignment vertical="top" textRotation="180"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 quotePrefix="1">
      <alignment/>
    </xf>
    <xf numFmtId="0" fontId="6" fillId="0" borderId="10" xfId="0" applyFont="1" applyFill="1" applyBorder="1" applyAlignment="1">
      <alignment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3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4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5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6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7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8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9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0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1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2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3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4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5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6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7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8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19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0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1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2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152400</xdr:colOff>
      <xdr:row>42</xdr:row>
      <xdr:rowOff>104775</xdr:rowOff>
    </xdr:to>
    <xdr:pic>
      <xdr:nvPicPr>
        <xdr:cNvPr id="23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07632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V43"/>
  <sheetViews>
    <sheetView showGridLines="0" tabSelected="1" zoomScalePageLayoutView="0" workbookViewId="0" topLeftCell="A1">
      <pane xSplit="10" ySplit="2" topLeftCell="K12" activePane="bottomRight" state="frozen"/>
      <selection pane="topLeft" activeCell="T1" sqref="T1:T16384"/>
      <selection pane="topRight" activeCell="T1" sqref="T1:T16384"/>
      <selection pane="bottomLeft" activeCell="T1" sqref="T1:T16384"/>
      <selection pane="bottomRight" activeCell="A22" sqref="A22"/>
    </sheetView>
  </sheetViews>
  <sheetFormatPr defaultColWidth="11.421875" defaultRowHeight="12.75"/>
  <cols>
    <col min="1" max="1" width="4.28125" style="3" customWidth="1"/>
    <col min="2" max="5" width="4.7109375" style="3" customWidth="1"/>
    <col min="6" max="6" width="4.7109375" style="14" customWidth="1"/>
    <col min="7" max="8" width="12.140625" style="38" customWidth="1"/>
    <col min="9" max="9" width="5.8515625" style="19" customWidth="1"/>
    <col min="10" max="10" width="20.7109375" style="3" customWidth="1"/>
    <col min="11" max="45" width="3.28125" style="3" customWidth="1"/>
    <col min="46" max="47" width="3.00390625" style="3" bestFit="1" customWidth="1"/>
    <col min="48" max="48" width="3.7109375" style="3" customWidth="1"/>
    <col min="49" max="16384" width="11.421875" style="3" customWidth="1"/>
  </cols>
  <sheetData>
    <row r="1" spans="1:47" ht="15">
      <c r="A1" s="51" t="s">
        <v>57</v>
      </c>
      <c r="B1" s="51"/>
      <c r="C1" s="51"/>
      <c r="D1" s="51"/>
      <c r="E1" s="51"/>
      <c r="F1" s="51"/>
      <c r="G1" s="51"/>
      <c r="H1" s="51"/>
      <c r="I1" s="51"/>
      <c r="J1" s="5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</row>
    <row r="2" spans="1:46" s="1" customFormat="1" ht="96" customHeight="1">
      <c r="A2" s="6" t="s">
        <v>8</v>
      </c>
      <c r="B2" s="7" t="s">
        <v>7</v>
      </c>
      <c r="C2" s="8" t="s">
        <v>6</v>
      </c>
      <c r="D2" s="8" t="s">
        <v>54</v>
      </c>
      <c r="E2" s="8" t="s">
        <v>5</v>
      </c>
      <c r="F2" s="9" t="s">
        <v>4</v>
      </c>
      <c r="G2" s="10" t="s">
        <v>3</v>
      </c>
      <c r="H2" s="10" t="s">
        <v>2</v>
      </c>
      <c r="I2" s="11" t="s">
        <v>1</v>
      </c>
      <c r="J2" s="10" t="s">
        <v>0</v>
      </c>
      <c r="K2" s="42" t="s">
        <v>44</v>
      </c>
      <c r="L2" s="42" t="s">
        <v>32</v>
      </c>
      <c r="M2" s="12" t="s">
        <v>15</v>
      </c>
      <c r="N2" s="12" t="s">
        <v>14</v>
      </c>
      <c r="O2" s="43" t="s">
        <v>16</v>
      </c>
      <c r="P2" s="12" t="s">
        <v>17</v>
      </c>
      <c r="Q2" s="12" t="s">
        <v>18</v>
      </c>
      <c r="R2" s="43" t="s">
        <v>33</v>
      </c>
      <c r="S2" s="12" t="s">
        <v>9</v>
      </c>
      <c r="T2" s="12" t="s">
        <v>10</v>
      </c>
      <c r="U2" s="12" t="s">
        <v>19</v>
      </c>
      <c r="V2" s="43" t="s">
        <v>20</v>
      </c>
      <c r="W2" s="12" t="s">
        <v>12</v>
      </c>
      <c r="X2" s="12" t="s">
        <v>63</v>
      </c>
      <c r="Y2" s="12" t="s">
        <v>34</v>
      </c>
      <c r="Z2" s="12" t="s">
        <v>30</v>
      </c>
      <c r="AA2" s="12" t="s">
        <v>35</v>
      </c>
      <c r="AB2" s="12" t="s">
        <v>21</v>
      </c>
      <c r="AC2" s="12" t="s">
        <v>13</v>
      </c>
      <c r="AD2" s="12" t="s">
        <v>36</v>
      </c>
      <c r="AE2" s="12" t="s">
        <v>22</v>
      </c>
      <c r="AF2" s="43" t="s">
        <v>37</v>
      </c>
      <c r="AG2" s="43" t="s">
        <v>11</v>
      </c>
      <c r="AH2" s="43" t="s">
        <v>38</v>
      </c>
      <c r="AI2" s="12" t="s">
        <v>33</v>
      </c>
      <c r="AJ2" s="12" t="s">
        <v>23</v>
      </c>
      <c r="AK2" s="12" t="s">
        <v>24</v>
      </c>
      <c r="AL2" s="12" t="s">
        <v>39</v>
      </c>
      <c r="AM2" s="12" t="s">
        <v>64</v>
      </c>
      <c r="AN2" s="12" t="s">
        <v>25</v>
      </c>
      <c r="AO2" s="12" t="s">
        <v>65</v>
      </c>
      <c r="AP2" s="12" t="s">
        <v>29</v>
      </c>
      <c r="AQ2" s="12" t="s">
        <v>31</v>
      </c>
      <c r="AR2" s="12" t="s">
        <v>26</v>
      </c>
      <c r="AS2" s="12" t="s">
        <v>27</v>
      </c>
      <c r="AT2" s="12" t="s">
        <v>28</v>
      </c>
    </row>
    <row r="3" spans="1:48" s="1" customFormat="1" ht="18" customHeight="1">
      <c r="A3" s="46">
        <v>1</v>
      </c>
      <c r="B3" s="2">
        <f aca="true" t="shared" si="0" ref="B3:B8">SUM(K3:AV3)</f>
        <v>1687</v>
      </c>
      <c r="C3" s="17">
        <f aca="true" t="shared" si="1" ref="C3:C8">COUNT(K3:AV3)</f>
        <v>34</v>
      </c>
      <c r="D3" s="17">
        <f aca="true" t="shared" si="2" ref="D3:D8">IF(COUNT(K3:AV3)&gt;0,LARGE(K3:AV3,1),0)+IF(COUNT(K3:AV3)&gt;1,LARGE(K3:AV3,2),0)+IF(COUNT(K3:AV3)&gt;2,LARGE(K3:AV3,3),0)+IF(COUNT(K3:AV3)&gt;3,LARGE(K3:AV3,4),0)+IF(COUNT(K3:AV3)&gt;4,LARGE(K3:AV3,5),0)+IF(COUNT(K3:AV3)&gt;5,LARGE(K3:AV3,6),0)+IF(COUNT(K3:AV3)&gt;6,LARGE(K3:AV3,7),0)+IF(COUNT(K3:AV3)&gt;7,LARGE(K3:AV3,8),0)+IF(COUNT(K3:AV3)&gt;8,LARGE(K3:AV3,9),0)+IF(COUNT(K3:AV3)&gt;9,LARGE(K3:AV3,10),0)+IF(COUNT(K3:AV3)&gt;10,LARGE(K3:AV3,11),0)+IF(COUNT(K3:AV3)&gt;11,LARGE(K3:AV3,12),0)+IF(COUNT(K3:AV3)&gt;12,LARGE(K3:AV3,13),0)+IF(COUNT(K3:AV3)&gt;13,LARGE(K3:AV3,14),0)</f>
        <v>700</v>
      </c>
      <c r="E3" s="17">
        <f aca="true" t="shared" si="3" ref="E3:E8">IF(COUNT(K3:AV3)&lt;19,IF(COUNT(K3:AV3)&gt;13,(COUNT(K3:AV3)-14),0)*20,100)</f>
        <v>100</v>
      </c>
      <c r="F3" s="18">
        <f aca="true" t="shared" si="4" ref="F3:F8">D3+E3</f>
        <v>800</v>
      </c>
      <c r="G3" s="15" t="s">
        <v>40</v>
      </c>
      <c r="H3" s="24" t="s">
        <v>53</v>
      </c>
      <c r="I3" s="24">
        <v>1940</v>
      </c>
      <c r="J3" s="24" t="s">
        <v>41</v>
      </c>
      <c r="K3" s="3">
        <v>49</v>
      </c>
      <c r="L3" s="3">
        <v>49</v>
      </c>
      <c r="M3" s="31">
        <v>49</v>
      </c>
      <c r="N3" s="3">
        <v>47</v>
      </c>
      <c r="O3" s="3"/>
      <c r="P3" s="3">
        <v>47</v>
      </c>
      <c r="Q3" s="16">
        <v>50</v>
      </c>
      <c r="R3" s="3">
        <v>49</v>
      </c>
      <c r="S3" s="16">
        <v>50</v>
      </c>
      <c r="T3" s="16">
        <v>50</v>
      </c>
      <c r="U3" s="16">
        <v>50</v>
      </c>
      <c r="V3" s="3">
        <v>50</v>
      </c>
      <c r="W3" s="3">
        <v>50</v>
      </c>
      <c r="X3" s="3">
        <v>49</v>
      </c>
      <c r="Y3" s="3">
        <v>50</v>
      </c>
      <c r="Z3" s="3">
        <v>50</v>
      </c>
      <c r="AA3" s="16">
        <v>50</v>
      </c>
      <c r="AB3" s="3">
        <v>50</v>
      </c>
      <c r="AC3" s="3">
        <v>50</v>
      </c>
      <c r="AD3" s="3">
        <v>50</v>
      </c>
      <c r="AE3" s="3">
        <v>50</v>
      </c>
      <c r="AF3" s="3">
        <v>50</v>
      </c>
      <c r="AG3" s="3">
        <v>50</v>
      </c>
      <c r="AH3" s="3">
        <v>50</v>
      </c>
      <c r="AI3" s="3">
        <v>50</v>
      </c>
      <c r="AJ3" s="3">
        <v>48</v>
      </c>
      <c r="AK3" s="3">
        <v>50</v>
      </c>
      <c r="AL3" s="3">
        <v>50</v>
      </c>
      <c r="AM3" s="3">
        <v>50</v>
      </c>
      <c r="AN3" s="3">
        <v>50</v>
      </c>
      <c r="AO3" s="3"/>
      <c r="AP3" s="3">
        <v>50</v>
      </c>
      <c r="AQ3" s="3">
        <v>50</v>
      </c>
      <c r="AR3" s="3">
        <v>50</v>
      </c>
      <c r="AS3" s="3">
        <v>50</v>
      </c>
      <c r="AT3" s="3">
        <v>50</v>
      </c>
      <c r="AU3" s="5"/>
      <c r="AV3" s="2"/>
    </row>
    <row r="4" spans="1:48" s="1" customFormat="1" ht="18" customHeight="1">
      <c r="A4" s="46">
        <v>1</v>
      </c>
      <c r="B4" s="2">
        <f t="shared" si="0"/>
        <v>1575</v>
      </c>
      <c r="C4" s="17">
        <f t="shared" si="1"/>
        <v>32</v>
      </c>
      <c r="D4" s="17">
        <f t="shared" si="2"/>
        <v>700</v>
      </c>
      <c r="E4" s="17">
        <f t="shared" si="3"/>
        <v>100</v>
      </c>
      <c r="F4" s="18">
        <f t="shared" si="4"/>
        <v>800</v>
      </c>
      <c r="G4" s="15" t="s">
        <v>42</v>
      </c>
      <c r="H4" s="24" t="s">
        <v>43</v>
      </c>
      <c r="I4" s="24">
        <v>1942</v>
      </c>
      <c r="J4" s="24" t="s">
        <v>31</v>
      </c>
      <c r="K4" s="16">
        <v>49</v>
      </c>
      <c r="L4" s="3">
        <v>48</v>
      </c>
      <c r="M4" s="16">
        <v>50</v>
      </c>
      <c r="N4" s="3">
        <v>46</v>
      </c>
      <c r="O4" s="3"/>
      <c r="P4" s="3">
        <v>46</v>
      </c>
      <c r="Q4" s="16">
        <v>49</v>
      </c>
      <c r="R4" s="3"/>
      <c r="S4" s="16">
        <v>49</v>
      </c>
      <c r="T4" s="16">
        <v>49</v>
      </c>
      <c r="U4" s="16">
        <v>49</v>
      </c>
      <c r="V4" s="16">
        <v>50</v>
      </c>
      <c r="W4" s="3">
        <v>49</v>
      </c>
      <c r="X4" s="3">
        <v>50</v>
      </c>
      <c r="Y4" s="16">
        <v>50</v>
      </c>
      <c r="Z4" s="16">
        <v>49</v>
      </c>
      <c r="AA4" s="3">
        <v>50</v>
      </c>
      <c r="AB4" s="3">
        <v>49</v>
      </c>
      <c r="AC4" s="16">
        <v>50</v>
      </c>
      <c r="AD4" s="16">
        <v>49</v>
      </c>
      <c r="AE4" s="16">
        <v>50</v>
      </c>
      <c r="AF4" s="16">
        <v>50</v>
      </c>
      <c r="AG4" s="16">
        <v>49</v>
      </c>
      <c r="AH4" s="3">
        <v>49</v>
      </c>
      <c r="AI4" s="16"/>
      <c r="AJ4" s="2"/>
      <c r="AK4" s="16">
        <v>50</v>
      </c>
      <c r="AL4" s="16">
        <v>49</v>
      </c>
      <c r="AM4" s="16">
        <v>49</v>
      </c>
      <c r="AN4" s="16">
        <v>50</v>
      </c>
      <c r="AO4" s="16">
        <v>50</v>
      </c>
      <c r="AP4" s="16">
        <v>50</v>
      </c>
      <c r="AQ4" s="31">
        <v>50</v>
      </c>
      <c r="AR4" s="16">
        <v>49</v>
      </c>
      <c r="AS4" s="16">
        <v>50</v>
      </c>
      <c r="AT4" s="16">
        <v>49</v>
      </c>
      <c r="AU4" s="5"/>
      <c r="AV4" s="2"/>
    </row>
    <row r="5" spans="1:48" s="1" customFormat="1" ht="18" customHeight="1">
      <c r="A5" s="46">
        <v>3</v>
      </c>
      <c r="B5" s="2">
        <f t="shared" si="0"/>
        <v>550</v>
      </c>
      <c r="C5" s="17">
        <f t="shared" si="1"/>
        <v>11</v>
      </c>
      <c r="D5" s="17">
        <f t="shared" si="2"/>
        <v>550</v>
      </c>
      <c r="E5" s="17">
        <f t="shared" si="3"/>
        <v>0</v>
      </c>
      <c r="F5" s="18">
        <f t="shared" si="4"/>
        <v>550</v>
      </c>
      <c r="G5" s="15" t="s">
        <v>55</v>
      </c>
      <c r="H5" s="24" t="s">
        <v>46</v>
      </c>
      <c r="I5" s="24">
        <v>1943</v>
      </c>
      <c r="J5" s="24" t="s">
        <v>33</v>
      </c>
      <c r="K5" s="47">
        <v>50</v>
      </c>
      <c r="L5" s="5"/>
      <c r="M5" s="5"/>
      <c r="N5" s="5"/>
      <c r="O5" s="5"/>
      <c r="P5" s="15">
        <v>50</v>
      </c>
      <c r="Q5" s="5"/>
      <c r="R5" s="15">
        <v>50</v>
      </c>
      <c r="S5" s="5"/>
      <c r="T5" s="5"/>
      <c r="U5" s="5"/>
      <c r="V5" s="5"/>
      <c r="W5" s="15">
        <v>50</v>
      </c>
      <c r="X5" s="15">
        <v>50</v>
      </c>
      <c r="Y5" s="5"/>
      <c r="Z5" s="15">
        <v>50</v>
      </c>
      <c r="AA5" s="5"/>
      <c r="AB5" s="15">
        <v>50</v>
      </c>
      <c r="AC5" s="33"/>
      <c r="AD5" s="15">
        <v>50</v>
      </c>
      <c r="AE5" s="5"/>
      <c r="AF5" s="5"/>
      <c r="AG5" s="15">
        <v>50</v>
      </c>
      <c r="AH5" s="15">
        <v>50</v>
      </c>
      <c r="AI5" s="15">
        <v>50</v>
      </c>
      <c r="AK5" s="5"/>
      <c r="AL5" s="5"/>
      <c r="AM5" s="15"/>
      <c r="AN5" s="5"/>
      <c r="AO5" s="5"/>
      <c r="AP5" s="5"/>
      <c r="AQ5" s="5"/>
      <c r="AR5" s="15"/>
      <c r="AS5" s="5"/>
      <c r="AT5" s="3"/>
      <c r="AU5" s="5"/>
      <c r="AV5" s="2"/>
    </row>
    <row r="6" spans="1:48" s="1" customFormat="1" ht="18" customHeight="1">
      <c r="A6" s="46"/>
      <c r="B6" s="2"/>
      <c r="C6" s="17"/>
      <c r="D6" s="17"/>
      <c r="E6" s="17"/>
      <c r="F6" s="18"/>
      <c r="G6" s="15"/>
      <c r="H6" s="24"/>
      <c r="I6" s="24"/>
      <c r="J6" s="24"/>
      <c r="K6" s="47"/>
      <c r="L6" s="5"/>
      <c r="M6" s="5"/>
      <c r="N6" s="5"/>
      <c r="O6" s="5"/>
      <c r="P6" s="15"/>
      <c r="Q6" s="5"/>
      <c r="R6" s="15"/>
      <c r="S6" s="5"/>
      <c r="T6" s="5"/>
      <c r="U6" s="5"/>
      <c r="V6" s="5"/>
      <c r="W6" s="15"/>
      <c r="X6" s="15"/>
      <c r="Y6" s="5"/>
      <c r="Z6" s="15"/>
      <c r="AA6" s="5"/>
      <c r="AB6" s="15"/>
      <c r="AC6" s="33"/>
      <c r="AD6" s="15"/>
      <c r="AE6" s="5"/>
      <c r="AF6" s="5"/>
      <c r="AG6" s="15"/>
      <c r="AH6" s="15"/>
      <c r="AI6" s="15"/>
      <c r="AK6" s="5"/>
      <c r="AL6" s="5"/>
      <c r="AM6" s="15"/>
      <c r="AN6" s="5"/>
      <c r="AO6" s="5"/>
      <c r="AP6" s="5"/>
      <c r="AQ6" s="5"/>
      <c r="AR6" s="15"/>
      <c r="AS6" s="5"/>
      <c r="AT6" s="3"/>
      <c r="AU6" s="5"/>
      <c r="AV6" s="2"/>
    </row>
    <row r="7" spans="1:48" s="1" customFormat="1" ht="18" customHeight="1">
      <c r="A7" s="46"/>
      <c r="B7" s="2"/>
      <c r="C7" s="17"/>
      <c r="D7" s="17"/>
      <c r="E7" s="17"/>
      <c r="F7" s="18"/>
      <c r="G7" s="15"/>
      <c r="H7" s="24"/>
      <c r="I7" s="24"/>
      <c r="J7" s="24"/>
      <c r="K7" s="47"/>
      <c r="L7" s="5"/>
      <c r="M7" s="5"/>
      <c r="N7" s="5"/>
      <c r="O7" s="5"/>
      <c r="P7" s="15"/>
      <c r="Q7" s="5"/>
      <c r="R7" s="15"/>
      <c r="S7" s="5"/>
      <c r="T7" s="5"/>
      <c r="U7" s="5"/>
      <c r="V7" s="5"/>
      <c r="W7" s="15"/>
      <c r="X7" s="15"/>
      <c r="Y7" s="5"/>
      <c r="Z7" s="15"/>
      <c r="AA7" s="5"/>
      <c r="AB7" s="15"/>
      <c r="AC7" s="33"/>
      <c r="AD7" s="15"/>
      <c r="AE7" s="5"/>
      <c r="AF7" s="5"/>
      <c r="AG7" s="15"/>
      <c r="AH7" s="15"/>
      <c r="AI7" s="15"/>
      <c r="AK7" s="5"/>
      <c r="AL7" s="5"/>
      <c r="AM7" s="15"/>
      <c r="AN7" s="5"/>
      <c r="AO7" s="5"/>
      <c r="AP7" s="5"/>
      <c r="AQ7" s="5"/>
      <c r="AR7" s="15"/>
      <c r="AS7" s="5"/>
      <c r="AT7" s="3"/>
      <c r="AU7" s="5"/>
      <c r="AV7" s="2"/>
    </row>
    <row r="8" spans="1:48" s="1" customFormat="1" ht="18" customHeight="1">
      <c r="A8" s="13">
        <v>4</v>
      </c>
      <c r="B8" s="2">
        <f t="shared" si="0"/>
        <v>446</v>
      </c>
      <c r="C8" s="17">
        <f t="shared" si="1"/>
        <v>9</v>
      </c>
      <c r="D8" s="17">
        <f t="shared" si="2"/>
        <v>446</v>
      </c>
      <c r="E8" s="17">
        <f t="shared" si="3"/>
        <v>0</v>
      </c>
      <c r="F8" s="18">
        <f t="shared" si="4"/>
        <v>446</v>
      </c>
      <c r="G8" s="20" t="s">
        <v>45</v>
      </c>
      <c r="H8" s="24" t="s">
        <v>56</v>
      </c>
      <c r="I8" s="24">
        <v>1944</v>
      </c>
      <c r="J8" s="24"/>
      <c r="K8" s="3">
        <v>50</v>
      </c>
      <c r="L8" s="3">
        <v>50</v>
      </c>
      <c r="M8" s="3">
        <v>50</v>
      </c>
      <c r="N8" s="3">
        <v>49</v>
      </c>
      <c r="O8" s="3">
        <v>49</v>
      </c>
      <c r="P8" s="3">
        <v>48</v>
      </c>
      <c r="Q8" s="3">
        <v>50</v>
      </c>
      <c r="R8" s="3">
        <v>50</v>
      </c>
      <c r="S8" s="3">
        <v>50</v>
      </c>
      <c r="T8" s="3"/>
      <c r="U8" s="3"/>
      <c r="V8" s="3"/>
      <c r="W8" s="3"/>
      <c r="X8" s="3"/>
      <c r="Y8" s="16"/>
      <c r="Z8" s="3"/>
      <c r="AA8" s="3"/>
      <c r="AB8" s="3"/>
      <c r="AC8" s="3"/>
      <c r="AD8" s="3"/>
      <c r="AE8" s="16"/>
      <c r="AF8" s="3"/>
      <c r="AG8" s="16"/>
      <c r="AH8" s="16"/>
      <c r="AI8" s="16"/>
      <c r="AJ8" s="3"/>
      <c r="AK8" s="16"/>
      <c r="AL8" s="3"/>
      <c r="AM8" s="3"/>
      <c r="AN8" s="16"/>
      <c r="AO8" s="3"/>
      <c r="AP8" s="3"/>
      <c r="AQ8" s="3"/>
      <c r="AR8" s="3"/>
      <c r="AS8" s="3"/>
      <c r="AT8" s="5"/>
      <c r="AU8" s="5"/>
      <c r="AV8" s="17"/>
    </row>
    <row r="9" spans="1:48" s="1" customFormat="1" ht="18" customHeight="1">
      <c r="A9" s="13"/>
      <c r="B9" s="2"/>
      <c r="C9" s="17"/>
      <c r="D9" s="17"/>
      <c r="E9" s="17"/>
      <c r="F9" s="18"/>
      <c r="G9" s="24"/>
      <c r="H9" s="20"/>
      <c r="I9" s="35"/>
      <c r="J9" s="24"/>
      <c r="K9" s="3"/>
      <c r="L9" s="16"/>
      <c r="M9" s="3"/>
      <c r="N9" s="3"/>
      <c r="O9" s="16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1"/>
      <c r="AC9" s="3"/>
      <c r="AD9" s="3"/>
      <c r="AE9" s="3"/>
      <c r="AF9" s="3"/>
      <c r="AG9" s="3"/>
      <c r="AH9" s="3"/>
      <c r="AI9" s="3"/>
      <c r="AJ9" s="3"/>
      <c r="AK9" s="16"/>
      <c r="AL9" s="3"/>
      <c r="AM9" s="3"/>
      <c r="AN9" s="3"/>
      <c r="AO9" s="3"/>
      <c r="AP9" s="3"/>
      <c r="AQ9" s="3"/>
      <c r="AR9" s="3"/>
      <c r="AS9" s="3"/>
      <c r="AT9" s="3"/>
      <c r="AU9" s="5"/>
      <c r="AV9" s="2"/>
    </row>
    <row r="10" spans="1:48" s="1" customFormat="1" ht="13.5" customHeight="1">
      <c r="A10" s="46" t="s">
        <v>47</v>
      </c>
      <c r="B10" s="2"/>
      <c r="C10" s="17"/>
      <c r="D10" s="17"/>
      <c r="E10" s="17"/>
      <c r="F10" s="18"/>
      <c r="G10" s="24"/>
      <c r="H10" s="20"/>
      <c r="I10" s="35"/>
      <c r="J10" s="2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6"/>
      <c r="Z10" s="3"/>
      <c r="AA10" s="16"/>
      <c r="AB10" s="3"/>
      <c r="AC10" s="3"/>
      <c r="AD10" s="3"/>
      <c r="AE10" s="3"/>
      <c r="AF10" s="3"/>
      <c r="AG10" s="3"/>
      <c r="AH10" s="3"/>
      <c r="AI10" s="3"/>
      <c r="AJ10" s="31"/>
      <c r="AK10" s="3"/>
      <c r="AL10" s="3"/>
      <c r="AM10" s="3"/>
      <c r="AN10" s="3"/>
      <c r="AO10" s="3"/>
      <c r="AP10" s="3"/>
      <c r="AQ10" s="3"/>
      <c r="AR10" s="3"/>
      <c r="AS10" s="3"/>
      <c r="AT10" s="5"/>
      <c r="AU10" s="5"/>
      <c r="AV10" s="2"/>
    </row>
    <row r="11" spans="1:46" s="1" customFormat="1" ht="96" customHeight="1">
      <c r="A11" s="6" t="s">
        <v>8</v>
      </c>
      <c r="B11" s="7" t="s">
        <v>7</v>
      </c>
      <c r="C11" s="8" t="s">
        <v>6</v>
      </c>
      <c r="D11" s="8" t="s">
        <v>54</v>
      </c>
      <c r="E11" s="8" t="s">
        <v>5</v>
      </c>
      <c r="F11" s="9" t="s">
        <v>4</v>
      </c>
      <c r="G11" s="10" t="s">
        <v>3</v>
      </c>
      <c r="H11" s="10" t="s">
        <v>2</v>
      </c>
      <c r="I11" s="11" t="s">
        <v>1</v>
      </c>
      <c r="J11" s="10" t="s">
        <v>0</v>
      </c>
      <c r="K11" s="42" t="s">
        <v>44</v>
      </c>
      <c r="L11" s="42" t="s">
        <v>32</v>
      </c>
      <c r="M11" s="12" t="s">
        <v>15</v>
      </c>
      <c r="N11" s="12" t="s">
        <v>14</v>
      </c>
      <c r="O11" s="43" t="s">
        <v>16</v>
      </c>
      <c r="P11" s="12" t="s">
        <v>17</v>
      </c>
      <c r="Q11" s="12" t="s">
        <v>18</v>
      </c>
      <c r="R11" s="43" t="s">
        <v>33</v>
      </c>
      <c r="S11" s="12" t="s">
        <v>9</v>
      </c>
      <c r="T11" s="12" t="s">
        <v>10</v>
      </c>
      <c r="U11" s="12" t="s">
        <v>19</v>
      </c>
      <c r="V11" s="43" t="s">
        <v>20</v>
      </c>
      <c r="W11" s="12" t="s">
        <v>12</v>
      </c>
      <c r="X11" s="12" t="s">
        <v>63</v>
      </c>
      <c r="Y11" s="12" t="s">
        <v>34</v>
      </c>
      <c r="Z11" s="12" t="s">
        <v>30</v>
      </c>
      <c r="AA11" s="12" t="s">
        <v>35</v>
      </c>
      <c r="AB11" s="12" t="s">
        <v>21</v>
      </c>
      <c r="AC11" s="12" t="s">
        <v>13</v>
      </c>
      <c r="AD11" s="12" t="s">
        <v>36</v>
      </c>
      <c r="AE11" s="12" t="s">
        <v>22</v>
      </c>
      <c r="AF11" s="43" t="s">
        <v>37</v>
      </c>
      <c r="AG11" s="43" t="s">
        <v>11</v>
      </c>
      <c r="AH11" s="43" t="s">
        <v>38</v>
      </c>
      <c r="AI11" s="12" t="s">
        <v>33</v>
      </c>
      <c r="AJ11" s="12" t="s">
        <v>23</v>
      </c>
      <c r="AK11" s="12" t="s">
        <v>24</v>
      </c>
      <c r="AL11" s="12" t="s">
        <v>39</v>
      </c>
      <c r="AM11" s="12" t="s">
        <v>64</v>
      </c>
      <c r="AN11" s="12" t="s">
        <v>25</v>
      </c>
      <c r="AO11" s="12" t="s">
        <v>65</v>
      </c>
      <c r="AP11" s="12" t="s">
        <v>29</v>
      </c>
      <c r="AQ11" s="12" t="s">
        <v>31</v>
      </c>
      <c r="AR11" s="12" t="s">
        <v>26</v>
      </c>
      <c r="AS11" s="12" t="s">
        <v>27</v>
      </c>
      <c r="AT11" s="12" t="s">
        <v>28</v>
      </c>
    </row>
    <row r="12" spans="1:48" s="1" customFormat="1" ht="13.5" customHeight="1">
      <c r="A12" s="46">
        <v>1</v>
      </c>
      <c r="B12" s="2">
        <f aca="true" t="shared" si="5" ref="B12:B17">SUM(K12:AV12)</f>
        <v>647</v>
      </c>
      <c r="C12" s="17">
        <f aca="true" t="shared" si="6" ref="C12:C17">COUNT(K12:AV12)</f>
        <v>13</v>
      </c>
      <c r="D12" s="17">
        <f aca="true" t="shared" si="7" ref="D12:D17">IF(COUNT(K12:AV12)&gt;0,LARGE(K12:AV12,1),0)+IF(COUNT(K12:AV12)&gt;1,LARGE(K12:AV12,2),0)+IF(COUNT(K12:AV12)&gt;2,LARGE(K12:AV12,3),0)+IF(COUNT(K12:AV12)&gt;3,LARGE(K12:AV12,4),0)+IF(COUNT(K12:AV12)&gt;4,LARGE(K12:AV12,5),0)+IF(COUNT(K12:AV12)&gt;5,LARGE(K12:AV12,6),0)+IF(COUNT(K12:AV12)&gt;6,LARGE(K12:AV12,7),0)+IF(COUNT(K12:AV12)&gt;7,LARGE(K12:AV12,8),0)+IF(COUNT(K12:AV12)&gt;8,LARGE(K12:AV12,9),0)+IF(COUNT(K12:AV12)&gt;9,LARGE(K12:AV12,10),0)+IF(COUNT(K12:AV12)&gt;10,LARGE(K12:AV12,11),0)+IF(COUNT(K12:AV12)&gt;11,LARGE(K12:AV12,12),0)+IF(COUNT(K12:AV12)&gt;12,LARGE(K12:AV12,13),0)+IF(COUNT(K12:AV12)&gt;13,LARGE(K12:AV12,14),0)</f>
        <v>647</v>
      </c>
      <c r="E12" s="17">
        <f aca="true" t="shared" si="8" ref="E12:E17">IF(COUNT(K12:AV12)&lt;19,IF(COUNT(K12:AV12)&gt;13,(COUNT(K12:AV12)-14),0)*20,100)</f>
        <v>0</v>
      </c>
      <c r="F12" s="18">
        <f aca="true" t="shared" si="9" ref="F12:F17">D12+E12</f>
        <v>647</v>
      </c>
      <c r="G12" s="15" t="s">
        <v>52</v>
      </c>
      <c r="H12" s="24" t="s">
        <v>46</v>
      </c>
      <c r="I12" s="24">
        <v>1939</v>
      </c>
      <c r="J12" s="24" t="s">
        <v>33</v>
      </c>
      <c r="K12" s="15">
        <v>50</v>
      </c>
      <c r="L12" s="5"/>
      <c r="M12" s="5"/>
      <c r="N12" s="5">
        <v>50</v>
      </c>
      <c r="O12" s="5"/>
      <c r="P12" s="5"/>
      <c r="Q12" s="5"/>
      <c r="R12" s="5"/>
      <c r="S12" s="5"/>
      <c r="T12" s="5"/>
      <c r="U12" s="5"/>
      <c r="V12" s="15">
        <v>50</v>
      </c>
      <c r="W12" s="5">
        <v>50</v>
      </c>
      <c r="X12" s="5">
        <v>50</v>
      </c>
      <c r="Y12" s="5"/>
      <c r="Z12" s="5">
        <v>50</v>
      </c>
      <c r="AA12" s="15"/>
      <c r="AB12" s="5"/>
      <c r="AC12" s="5"/>
      <c r="AD12" s="15">
        <v>50</v>
      </c>
      <c r="AE12" s="15"/>
      <c r="AF12" s="5"/>
      <c r="AG12" s="5">
        <v>50</v>
      </c>
      <c r="AH12" s="15">
        <v>50</v>
      </c>
      <c r="AI12" s="3"/>
      <c r="AJ12" s="5"/>
      <c r="AK12" s="5"/>
      <c r="AL12" s="15">
        <v>50</v>
      </c>
      <c r="AM12" s="5"/>
      <c r="AN12" s="5">
        <v>50</v>
      </c>
      <c r="AO12" s="5"/>
      <c r="AP12" s="5"/>
      <c r="AQ12" s="15">
        <v>50</v>
      </c>
      <c r="AR12" s="5"/>
      <c r="AS12" s="15">
        <v>47</v>
      </c>
      <c r="AT12" s="3"/>
      <c r="AU12" s="3"/>
      <c r="AV12" s="2"/>
    </row>
    <row r="13" spans="1:48" s="4" customFormat="1" ht="13.5" customHeight="1">
      <c r="A13" s="46">
        <v>2</v>
      </c>
      <c r="B13" s="2">
        <f t="shared" si="5"/>
        <v>595</v>
      </c>
      <c r="C13" s="17">
        <f t="shared" si="6"/>
        <v>12</v>
      </c>
      <c r="D13" s="17">
        <f t="shared" si="7"/>
        <v>595</v>
      </c>
      <c r="E13" s="17">
        <f t="shared" si="8"/>
        <v>0</v>
      </c>
      <c r="F13" s="18">
        <f t="shared" si="9"/>
        <v>595</v>
      </c>
      <c r="G13" s="49" t="s">
        <v>66</v>
      </c>
      <c r="H13" s="24" t="s">
        <v>67</v>
      </c>
      <c r="I13" s="24">
        <v>1938</v>
      </c>
      <c r="J13" s="24" t="s">
        <v>39</v>
      </c>
      <c r="K13" s="3"/>
      <c r="L13" s="3"/>
      <c r="M13" s="3"/>
      <c r="N13" s="3"/>
      <c r="O13" s="3"/>
      <c r="P13" s="3"/>
      <c r="Q13" s="3"/>
      <c r="R13" s="3"/>
      <c r="S13" s="3">
        <v>50</v>
      </c>
      <c r="T13" s="3"/>
      <c r="U13" s="3"/>
      <c r="V13" s="3"/>
      <c r="W13" s="3">
        <v>49</v>
      </c>
      <c r="X13" s="3"/>
      <c r="Y13" s="3"/>
      <c r="Z13" s="3"/>
      <c r="AA13" s="16"/>
      <c r="AB13" s="31"/>
      <c r="AC13" s="3"/>
      <c r="AD13" s="3">
        <v>50</v>
      </c>
      <c r="AE13" s="3">
        <v>50</v>
      </c>
      <c r="AF13" s="3">
        <v>50</v>
      </c>
      <c r="AG13" s="16">
        <v>50</v>
      </c>
      <c r="AH13" s="3"/>
      <c r="AI13" s="3"/>
      <c r="AJ13" s="3">
        <v>48</v>
      </c>
      <c r="AK13" s="16">
        <v>50</v>
      </c>
      <c r="AL13" s="3"/>
      <c r="AM13" s="3">
        <v>49</v>
      </c>
      <c r="AN13" s="3">
        <v>49</v>
      </c>
      <c r="AO13" s="3"/>
      <c r="AP13" s="3"/>
      <c r="AQ13" s="3"/>
      <c r="AR13" s="3"/>
      <c r="AS13" s="3">
        <v>50</v>
      </c>
      <c r="AT13" s="3">
        <v>50</v>
      </c>
      <c r="AU13" s="5"/>
      <c r="AV13" s="2"/>
    </row>
    <row r="14" spans="1:48" s="1" customFormat="1" ht="13.5" customHeight="1">
      <c r="A14" s="46">
        <v>3</v>
      </c>
      <c r="B14" s="2">
        <f t="shared" si="5"/>
        <v>494</v>
      </c>
      <c r="C14" s="17">
        <f t="shared" si="6"/>
        <v>10</v>
      </c>
      <c r="D14" s="17">
        <f t="shared" si="7"/>
        <v>494</v>
      </c>
      <c r="E14" s="17">
        <f t="shared" si="8"/>
        <v>0</v>
      </c>
      <c r="F14" s="18">
        <f t="shared" si="9"/>
        <v>494</v>
      </c>
      <c r="G14" s="50" t="s">
        <v>58</v>
      </c>
      <c r="H14" s="32" t="s">
        <v>59</v>
      </c>
      <c r="I14" s="32" t="s">
        <v>60</v>
      </c>
      <c r="J14" s="32" t="s">
        <v>61</v>
      </c>
      <c r="K14" s="3"/>
      <c r="L14" s="3"/>
      <c r="M14" s="3">
        <v>50</v>
      </c>
      <c r="N14" s="3"/>
      <c r="O14" s="16"/>
      <c r="P14" s="16">
        <v>49</v>
      </c>
      <c r="Q14" s="3"/>
      <c r="R14" s="3"/>
      <c r="S14" s="3"/>
      <c r="T14" s="3"/>
      <c r="U14" s="3"/>
      <c r="V14" s="3">
        <v>50</v>
      </c>
      <c r="W14" s="3"/>
      <c r="X14" s="3"/>
      <c r="Y14" s="3"/>
      <c r="Z14" s="16"/>
      <c r="AA14" s="3"/>
      <c r="AB14" s="16"/>
      <c r="AC14" s="3">
        <v>50</v>
      </c>
      <c r="AD14" s="3"/>
      <c r="AE14" s="3"/>
      <c r="AF14" s="3"/>
      <c r="AG14" s="16"/>
      <c r="AH14" s="3">
        <v>50</v>
      </c>
      <c r="AI14" s="3"/>
      <c r="AJ14" s="3"/>
      <c r="AK14" s="3">
        <v>49</v>
      </c>
      <c r="AL14" s="3"/>
      <c r="AM14" s="3"/>
      <c r="AN14" s="3">
        <v>48</v>
      </c>
      <c r="AO14" s="3"/>
      <c r="AP14" s="3">
        <v>50</v>
      </c>
      <c r="AQ14" s="3">
        <v>49</v>
      </c>
      <c r="AR14" s="3"/>
      <c r="AS14" s="3">
        <v>49</v>
      </c>
      <c r="AT14" s="3"/>
      <c r="AU14" s="3"/>
      <c r="AV14" s="2"/>
    </row>
    <row r="15" spans="1:48" s="1" customFormat="1" ht="13.5" customHeight="1">
      <c r="A15" s="46"/>
      <c r="B15" s="2"/>
      <c r="C15" s="17"/>
      <c r="D15" s="17"/>
      <c r="E15" s="17"/>
      <c r="F15" s="18"/>
      <c r="G15" s="50"/>
      <c r="H15" s="32"/>
      <c r="I15" s="32"/>
      <c r="J15" s="32"/>
      <c r="K15" s="3"/>
      <c r="L15" s="3"/>
      <c r="M15" s="3"/>
      <c r="N15" s="3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16"/>
      <c r="AA15" s="3"/>
      <c r="AB15" s="16"/>
      <c r="AC15" s="3"/>
      <c r="AD15" s="3"/>
      <c r="AE15" s="3"/>
      <c r="AF15" s="3"/>
      <c r="AG15" s="16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2"/>
    </row>
    <row r="16" spans="1:48" s="1" customFormat="1" ht="13.5" customHeight="1">
      <c r="A16" s="46"/>
      <c r="B16" s="2"/>
      <c r="C16" s="17"/>
      <c r="D16" s="17"/>
      <c r="E16" s="17"/>
      <c r="F16" s="18"/>
      <c r="G16" s="50"/>
      <c r="H16" s="32"/>
      <c r="I16" s="32"/>
      <c r="J16" s="32"/>
      <c r="K16" s="3"/>
      <c r="L16" s="3"/>
      <c r="M16" s="3"/>
      <c r="N16" s="3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16"/>
      <c r="AA16" s="3"/>
      <c r="AB16" s="16"/>
      <c r="AC16" s="3"/>
      <c r="AD16" s="3"/>
      <c r="AE16" s="3"/>
      <c r="AF16" s="3"/>
      <c r="AG16" s="16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2"/>
    </row>
    <row r="17" spans="1:48" s="1" customFormat="1" ht="13.5" customHeight="1">
      <c r="A17" s="13"/>
      <c r="B17" s="2">
        <f t="shared" si="5"/>
        <v>400</v>
      </c>
      <c r="C17" s="17">
        <f t="shared" si="6"/>
        <v>8</v>
      </c>
      <c r="D17" s="17">
        <f t="shared" si="7"/>
        <v>400</v>
      </c>
      <c r="E17" s="17">
        <f t="shared" si="8"/>
        <v>0</v>
      </c>
      <c r="F17" s="18">
        <f t="shared" si="9"/>
        <v>400</v>
      </c>
      <c r="G17" s="48" t="s">
        <v>62</v>
      </c>
      <c r="H17" s="48" t="s">
        <v>49</v>
      </c>
      <c r="I17" s="20">
        <v>1938</v>
      </c>
      <c r="J17" s="23" t="s">
        <v>35</v>
      </c>
      <c r="K17" s="3"/>
      <c r="L17" s="16"/>
      <c r="M17" s="3"/>
      <c r="N17" s="3"/>
      <c r="O17" s="3"/>
      <c r="P17" s="3">
        <v>50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>
        <v>50</v>
      </c>
      <c r="AC17" s="3"/>
      <c r="AD17" s="3"/>
      <c r="AE17" s="3"/>
      <c r="AF17" s="3"/>
      <c r="AG17" s="3"/>
      <c r="AH17" s="3"/>
      <c r="AI17" s="3">
        <v>50</v>
      </c>
      <c r="AJ17" s="3"/>
      <c r="AK17" s="3">
        <v>50</v>
      </c>
      <c r="AL17" s="3">
        <v>50</v>
      </c>
      <c r="AM17" s="3">
        <v>50</v>
      </c>
      <c r="AN17" s="3"/>
      <c r="AO17" s="3"/>
      <c r="AP17" s="3"/>
      <c r="AQ17" s="3">
        <v>50</v>
      </c>
      <c r="AR17" s="3">
        <v>50</v>
      </c>
      <c r="AS17" s="3"/>
      <c r="AT17" s="3"/>
      <c r="AU17" s="3"/>
      <c r="AV17" s="2"/>
    </row>
    <row r="18" spans="1:48" s="1" customFormat="1" ht="13.5" customHeight="1">
      <c r="A18" s="13"/>
      <c r="B18" s="2"/>
      <c r="C18" s="17"/>
      <c r="D18" s="17"/>
      <c r="E18" s="17"/>
      <c r="F18" s="18"/>
      <c r="G18" s="48"/>
      <c r="H18" s="48"/>
      <c r="I18" s="20"/>
      <c r="J18" s="23"/>
      <c r="K18" s="3"/>
      <c r="L18" s="31"/>
      <c r="M18" s="3"/>
      <c r="N18" s="3"/>
      <c r="O18" s="16"/>
      <c r="P18" s="16"/>
      <c r="Q18" s="3"/>
      <c r="R18" s="3"/>
      <c r="S18" s="3"/>
      <c r="T18" s="3"/>
      <c r="U18" s="3"/>
      <c r="V18" s="3"/>
      <c r="W18" s="3"/>
      <c r="X18" s="16"/>
      <c r="Y18" s="3"/>
      <c r="Z18" s="3"/>
      <c r="AA18" s="3"/>
      <c r="AB18" s="3"/>
      <c r="AC18" s="3"/>
      <c r="AD18" s="3"/>
      <c r="AE18" s="3"/>
      <c r="AF18" s="3"/>
      <c r="AG18" s="1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2"/>
    </row>
    <row r="19" spans="1:48" s="1" customFormat="1" ht="13.5" customHeight="1">
      <c r="A19" s="13"/>
      <c r="B19" s="2"/>
      <c r="C19" s="17"/>
      <c r="D19" s="17"/>
      <c r="E19" s="17"/>
      <c r="F19" s="18"/>
      <c r="G19" s="20"/>
      <c r="H19" s="32"/>
      <c r="I19" s="20"/>
      <c r="J19" s="32"/>
      <c r="K19" s="5"/>
      <c r="L19" s="5"/>
      <c r="M19" s="5"/>
      <c r="N19" s="5"/>
      <c r="O19" s="1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15"/>
      <c r="AT19" s="5"/>
      <c r="AU19" s="3"/>
      <c r="AV19" s="2"/>
    </row>
    <row r="20" spans="1:48" s="1" customFormat="1" ht="13.5" customHeight="1">
      <c r="A20" s="46" t="s">
        <v>51</v>
      </c>
      <c r="B20" s="2"/>
      <c r="C20" s="17"/>
      <c r="D20" s="17"/>
      <c r="E20" s="17"/>
      <c r="F20" s="18"/>
      <c r="G20" s="44"/>
      <c r="H20" s="44"/>
      <c r="I20" s="45"/>
      <c r="J20" s="44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6"/>
      <c r="Z20" s="3"/>
      <c r="AA20" s="16"/>
      <c r="AB20" s="3"/>
      <c r="AC20" s="3"/>
      <c r="AD20" s="3"/>
      <c r="AE20" s="3"/>
      <c r="AF20" s="3"/>
      <c r="AG20" s="3"/>
      <c r="AH20" s="3"/>
      <c r="AI20" s="3"/>
      <c r="AJ20" s="31"/>
      <c r="AK20" s="3"/>
      <c r="AL20" s="3"/>
      <c r="AM20" s="3"/>
      <c r="AN20" s="3"/>
      <c r="AO20" s="3"/>
      <c r="AP20" s="3"/>
      <c r="AQ20" s="3"/>
      <c r="AR20" s="3"/>
      <c r="AS20" s="3"/>
      <c r="AT20" s="5"/>
      <c r="AU20" s="5"/>
      <c r="AV20" s="2"/>
    </row>
    <row r="21" spans="1:46" s="1" customFormat="1" ht="96" customHeight="1">
      <c r="A21" s="6" t="s">
        <v>8</v>
      </c>
      <c r="B21" s="7" t="s">
        <v>7</v>
      </c>
      <c r="C21" s="8" t="s">
        <v>6</v>
      </c>
      <c r="D21" s="8" t="s">
        <v>54</v>
      </c>
      <c r="E21" s="8" t="s">
        <v>5</v>
      </c>
      <c r="F21" s="9" t="s">
        <v>4</v>
      </c>
      <c r="G21" s="10" t="s">
        <v>3</v>
      </c>
      <c r="H21" s="10" t="s">
        <v>2</v>
      </c>
      <c r="I21" s="11" t="s">
        <v>1</v>
      </c>
      <c r="J21" s="10" t="s">
        <v>0</v>
      </c>
      <c r="K21" s="42" t="s">
        <v>44</v>
      </c>
      <c r="L21" s="42" t="s">
        <v>32</v>
      </c>
      <c r="M21" s="12" t="s">
        <v>15</v>
      </c>
      <c r="N21" s="12" t="s">
        <v>14</v>
      </c>
      <c r="O21" s="43" t="s">
        <v>16</v>
      </c>
      <c r="P21" s="12" t="s">
        <v>17</v>
      </c>
      <c r="Q21" s="12" t="s">
        <v>18</v>
      </c>
      <c r="R21" s="43" t="s">
        <v>33</v>
      </c>
      <c r="S21" s="12" t="s">
        <v>9</v>
      </c>
      <c r="T21" s="12" t="s">
        <v>10</v>
      </c>
      <c r="U21" s="12" t="s">
        <v>19</v>
      </c>
      <c r="V21" s="43" t="s">
        <v>20</v>
      </c>
      <c r="W21" s="12" t="s">
        <v>12</v>
      </c>
      <c r="X21" s="12" t="s">
        <v>63</v>
      </c>
      <c r="Y21" s="12" t="s">
        <v>34</v>
      </c>
      <c r="Z21" s="12" t="s">
        <v>30</v>
      </c>
      <c r="AA21" s="12" t="s">
        <v>35</v>
      </c>
      <c r="AB21" s="12" t="s">
        <v>21</v>
      </c>
      <c r="AC21" s="12" t="s">
        <v>13</v>
      </c>
      <c r="AD21" s="12" t="s">
        <v>36</v>
      </c>
      <c r="AE21" s="12" t="s">
        <v>22</v>
      </c>
      <c r="AF21" s="43" t="s">
        <v>37</v>
      </c>
      <c r="AG21" s="43" t="s">
        <v>11</v>
      </c>
      <c r="AH21" s="43" t="s">
        <v>38</v>
      </c>
      <c r="AI21" s="12" t="s">
        <v>33</v>
      </c>
      <c r="AJ21" s="12" t="s">
        <v>23</v>
      </c>
      <c r="AK21" s="12" t="s">
        <v>24</v>
      </c>
      <c r="AL21" s="12" t="s">
        <v>39</v>
      </c>
      <c r="AM21" s="12" t="s">
        <v>64</v>
      </c>
      <c r="AN21" s="12" t="s">
        <v>25</v>
      </c>
      <c r="AO21" s="12" t="s">
        <v>65</v>
      </c>
      <c r="AP21" s="12" t="s">
        <v>29</v>
      </c>
      <c r="AQ21" s="12" t="s">
        <v>31</v>
      </c>
      <c r="AR21" s="12" t="s">
        <v>26</v>
      </c>
      <c r="AS21" s="12" t="s">
        <v>27</v>
      </c>
      <c r="AT21" s="12" t="s">
        <v>28</v>
      </c>
    </row>
    <row r="22" spans="1:48" ht="13.5" customHeight="1">
      <c r="A22" s="46"/>
      <c r="B22" s="2">
        <f>SUM(K22:AV22)</f>
        <v>100</v>
      </c>
      <c r="C22" s="17">
        <f>COUNT(K22:AV22)</f>
        <v>2</v>
      </c>
      <c r="D22" s="17">
        <f>IF(COUNT(K22:AV22)&gt;0,LARGE(K22:AV22,1),0)+IF(COUNT(K22:AV22)&gt;1,LARGE(K22:AV22,2),0)+IF(COUNT(K22:AV22)&gt;2,LARGE(K22:AV22,3),0)+IF(COUNT(K22:AV22)&gt;3,LARGE(K22:AV22,4),0)+IF(COUNT(K22:AV22)&gt;4,LARGE(K22:AV22,5),0)+IF(COUNT(K22:AV22)&gt;5,LARGE(K22:AV22,6),0)+IF(COUNT(K22:AV22)&gt;6,LARGE(K22:AV22,7),0)+IF(COUNT(K22:AV22)&gt;7,LARGE(K22:AV22,8),0)+IF(COUNT(K22:AV22)&gt;8,LARGE(K22:AV22,9),0)+IF(COUNT(K22:AV22)&gt;9,LARGE(K22:AV22,10),0)+IF(COUNT(K22:AV22)&gt;10,LARGE(K22:AV22,11),0)+IF(COUNT(K22:AV22)&gt;11,LARGE(K22:AV22,12),0)+IF(COUNT(K22:AV22)&gt;12,LARGE(K22:AV22,13),0)+IF(COUNT(K22:AV22)&gt;13,LARGE(K22:AV22,14),0)</f>
        <v>100</v>
      </c>
      <c r="E22" s="17">
        <f>IF(COUNT(K22:AV22)&lt;19,IF(COUNT(K22:AV22)&gt;13,(COUNT(K22:AV22)-14),0)*20,100)</f>
        <v>0</v>
      </c>
      <c r="F22" s="18">
        <f>D22+E22</f>
        <v>100</v>
      </c>
      <c r="G22" s="24" t="s">
        <v>48</v>
      </c>
      <c r="H22" s="24" t="s">
        <v>49</v>
      </c>
      <c r="I22" s="24">
        <v>1928</v>
      </c>
      <c r="J22" s="24" t="s">
        <v>50</v>
      </c>
      <c r="K22" s="3">
        <v>50</v>
      </c>
      <c r="W22" s="16"/>
      <c r="Y22" s="3">
        <v>50</v>
      </c>
      <c r="AV22" s="2"/>
    </row>
    <row r="23" spans="1:48" ht="13.5" customHeight="1">
      <c r="A23" s="13"/>
      <c r="B23" s="2"/>
      <c r="C23" s="17"/>
      <c r="D23" s="17"/>
      <c r="E23" s="17"/>
      <c r="F23" s="18"/>
      <c r="G23" s="24"/>
      <c r="H23" s="24"/>
      <c r="I23" s="29"/>
      <c r="J23" s="29"/>
      <c r="AH23" s="16"/>
      <c r="AV23" s="2"/>
    </row>
    <row r="24" spans="1:48" ht="13.5" customHeight="1">
      <c r="A24" s="13"/>
      <c r="B24" s="2"/>
      <c r="C24" s="17"/>
      <c r="D24" s="17"/>
      <c r="E24" s="17"/>
      <c r="F24" s="18"/>
      <c r="G24" s="27"/>
      <c r="H24" s="36"/>
      <c r="I24" s="28"/>
      <c r="J24" s="27"/>
      <c r="Q24" s="16"/>
      <c r="AU24" s="5"/>
      <c r="AV24" s="2"/>
    </row>
    <row r="25" spans="1:48" ht="13.5" customHeight="1">
      <c r="A25" s="13"/>
      <c r="B25" s="2"/>
      <c r="C25" s="17"/>
      <c r="D25" s="17"/>
      <c r="E25" s="17"/>
      <c r="F25" s="18"/>
      <c r="G25" s="24"/>
      <c r="H25" s="36"/>
      <c r="I25" s="35"/>
      <c r="J25" s="24"/>
      <c r="AV25" s="2"/>
    </row>
    <row r="26" spans="1:48" ht="13.5" customHeight="1">
      <c r="A26" s="13"/>
      <c r="B26" s="2"/>
      <c r="C26" s="17"/>
      <c r="D26" s="17"/>
      <c r="E26" s="17"/>
      <c r="F26" s="18"/>
      <c r="G26" s="32"/>
      <c r="H26" s="32"/>
      <c r="I26" s="20"/>
      <c r="J26" s="32"/>
      <c r="N26" s="16"/>
      <c r="AU26" s="5"/>
      <c r="AV26" s="2"/>
    </row>
    <row r="27" spans="1:48" ht="13.5" customHeight="1">
      <c r="A27" s="13"/>
      <c r="B27" s="2"/>
      <c r="C27" s="17"/>
      <c r="D27" s="17"/>
      <c r="E27" s="17"/>
      <c r="F27" s="18"/>
      <c r="G27" s="37"/>
      <c r="H27" s="37"/>
      <c r="I27" s="22"/>
      <c r="J27" s="23"/>
      <c r="AV27" s="2"/>
    </row>
    <row r="28" spans="1:48" ht="13.5" customHeight="1">
      <c r="A28" s="13"/>
      <c r="C28" s="17"/>
      <c r="D28" s="17"/>
      <c r="E28" s="17"/>
      <c r="F28" s="18"/>
      <c r="G28" s="24"/>
      <c r="H28" s="24"/>
      <c r="I28" s="29"/>
      <c r="J28" s="29"/>
      <c r="AU28" s="5"/>
      <c r="AV28" s="2"/>
    </row>
    <row r="29" spans="1:48" ht="13.5" customHeight="1">
      <c r="A29" s="13"/>
      <c r="B29" s="2"/>
      <c r="C29" s="17"/>
      <c r="D29" s="17"/>
      <c r="E29" s="17"/>
      <c r="F29" s="18"/>
      <c r="G29" s="25"/>
      <c r="H29" s="25"/>
      <c r="I29" s="26"/>
      <c r="J29" s="25"/>
      <c r="AU29" s="5"/>
      <c r="AV29" s="2"/>
    </row>
    <row r="30" spans="1:48" ht="13.5" customHeight="1">
      <c r="A30" s="13"/>
      <c r="B30" s="2"/>
      <c r="C30" s="17"/>
      <c r="D30" s="17"/>
      <c r="E30" s="17"/>
      <c r="F30" s="18"/>
      <c r="G30" s="36"/>
      <c r="H30" s="24"/>
      <c r="I30" s="24"/>
      <c r="J30" s="24"/>
      <c r="AU30" s="5"/>
      <c r="AV30" s="2"/>
    </row>
    <row r="31" spans="1:48" ht="13.5" customHeight="1">
      <c r="A31" s="13"/>
      <c r="B31" s="2"/>
      <c r="C31" s="17"/>
      <c r="D31" s="17"/>
      <c r="E31" s="17"/>
      <c r="F31" s="18"/>
      <c r="G31" s="24"/>
      <c r="H31" s="24"/>
      <c r="I31" s="24"/>
      <c r="J31" s="24"/>
      <c r="AV31" s="2"/>
    </row>
    <row r="32" spans="1:48" ht="13.5" customHeight="1">
      <c r="A32" s="13"/>
      <c r="B32" s="2"/>
      <c r="C32" s="17"/>
      <c r="D32" s="17"/>
      <c r="E32" s="17"/>
      <c r="F32" s="18"/>
      <c r="G32" s="37"/>
      <c r="H32" s="37"/>
      <c r="I32" s="22"/>
      <c r="J32" s="23"/>
      <c r="N32" s="16"/>
      <c r="O32" s="16"/>
      <c r="AV32" s="2"/>
    </row>
    <row r="33" spans="1:48" ht="13.5" customHeight="1">
      <c r="A33" s="13"/>
      <c r="B33" s="2"/>
      <c r="C33" s="17"/>
      <c r="D33" s="17"/>
      <c r="E33" s="17"/>
      <c r="F33" s="18"/>
      <c r="G33" s="34"/>
      <c r="H33" s="39"/>
      <c r="I33" s="34"/>
      <c r="J33" s="34"/>
      <c r="AC33" s="16"/>
      <c r="AV33" s="2"/>
    </row>
    <row r="34" spans="1:48" ht="13.5" customHeight="1">
      <c r="A34" s="13"/>
      <c r="B34" s="2"/>
      <c r="C34" s="17"/>
      <c r="D34" s="17"/>
      <c r="E34" s="17"/>
      <c r="F34" s="18"/>
      <c r="G34" s="36"/>
      <c r="H34" s="36"/>
      <c r="I34" s="20"/>
      <c r="J34" s="20"/>
      <c r="AV34" s="2"/>
    </row>
    <row r="35" spans="1:48" ht="13.5" customHeight="1">
      <c r="A35" s="13"/>
      <c r="B35" s="2"/>
      <c r="C35" s="17"/>
      <c r="D35" s="17"/>
      <c r="E35" s="17"/>
      <c r="F35" s="18"/>
      <c r="G35" s="24"/>
      <c r="H35" s="24"/>
      <c r="I35" s="24"/>
      <c r="J35" s="24"/>
      <c r="AA35" s="16"/>
      <c r="AV35" s="2"/>
    </row>
    <row r="36" spans="1:48" ht="13.5" customHeight="1">
      <c r="A36" s="13"/>
      <c r="B36" s="2"/>
      <c r="C36" s="17"/>
      <c r="D36" s="17"/>
      <c r="E36" s="17"/>
      <c r="F36" s="18"/>
      <c r="G36" s="36"/>
      <c r="H36" s="36"/>
      <c r="I36" s="20"/>
      <c r="J36" s="20"/>
      <c r="AB36" s="31"/>
      <c r="AV36" s="2"/>
    </row>
    <row r="37" spans="1:48" ht="13.5" customHeight="1">
      <c r="A37" s="13"/>
      <c r="B37" s="2"/>
      <c r="C37" s="17"/>
      <c r="D37" s="17"/>
      <c r="E37" s="17"/>
      <c r="F37" s="18"/>
      <c r="G37" s="24"/>
      <c r="H37" s="24"/>
      <c r="I37" s="29"/>
      <c r="J37" s="29"/>
      <c r="AU37" s="5"/>
      <c r="AV37" s="2"/>
    </row>
    <row r="38" spans="1:48" ht="13.5" customHeight="1">
      <c r="A38" s="13"/>
      <c r="B38" s="2"/>
      <c r="C38" s="17"/>
      <c r="D38" s="17"/>
      <c r="E38" s="17"/>
      <c r="F38" s="18"/>
      <c r="G38" s="25"/>
      <c r="H38" s="25"/>
      <c r="I38" s="26"/>
      <c r="J38" s="25"/>
      <c r="O38" s="16"/>
      <c r="P38" s="16"/>
      <c r="AV38" s="2"/>
    </row>
    <row r="39" spans="1:48" ht="13.5" customHeight="1">
      <c r="A39" s="13"/>
      <c r="B39" s="2"/>
      <c r="C39" s="17"/>
      <c r="D39" s="17"/>
      <c r="E39" s="17"/>
      <c r="F39" s="18"/>
      <c r="G39" s="36"/>
      <c r="H39" s="36"/>
      <c r="I39" s="30"/>
      <c r="J39" s="20"/>
      <c r="Y39" s="16"/>
      <c r="AQ39" s="16"/>
      <c r="AV39" s="2"/>
    </row>
    <row r="40" spans="1:48" ht="13.5" customHeight="1">
      <c r="A40" s="13"/>
      <c r="B40" s="2"/>
      <c r="C40" s="17"/>
      <c r="D40" s="17"/>
      <c r="E40" s="17"/>
      <c r="F40" s="18"/>
      <c r="G40" s="37"/>
      <c r="H40" s="37"/>
      <c r="I40" s="22"/>
      <c r="J40" s="23"/>
      <c r="AV40" s="2"/>
    </row>
    <row r="41" spans="1:48" ht="13.5" customHeight="1">
      <c r="A41" s="13"/>
      <c r="B41" s="2"/>
      <c r="C41" s="17"/>
      <c r="D41" s="17"/>
      <c r="E41" s="17"/>
      <c r="F41" s="18"/>
      <c r="G41" s="20"/>
      <c r="H41" s="24"/>
      <c r="I41" s="24"/>
      <c r="J41" s="24"/>
      <c r="AV41" s="2"/>
    </row>
    <row r="42" spans="1:48" ht="13.5" customHeight="1">
      <c r="A42" s="13"/>
      <c r="B42" s="2"/>
      <c r="C42" s="17"/>
      <c r="D42" s="17"/>
      <c r="E42" s="17"/>
      <c r="F42" s="18"/>
      <c r="G42" s="24"/>
      <c r="H42" s="24"/>
      <c r="I42" s="24"/>
      <c r="J42" s="24"/>
      <c r="AA42" s="16"/>
      <c r="AV42" s="2"/>
    </row>
    <row r="43" spans="2:10" ht="12.75">
      <c r="B43" s="2"/>
      <c r="C43" s="17"/>
      <c r="D43" s="17"/>
      <c r="E43" s="17"/>
      <c r="F43" s="18"/>
      <c r="G43" s="40"/>
      <c r="H43" s="20"/>
      <c r="I43" s="41"/>
      <c r="J43" s="40"/>
    </row>
  </sheetData>
  <sheetProtection/>
  <autoFilter ref="A2:AT2"/>
  <mergeCells count="1">
    <mergeCell ref="A1:J1"/>
  </mergeCell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71" r:id="rId2"/>
  <headerFooter alignWithMargins="0">
    <oddHeader>&amp;L&amp;"Arial,Fett"Rur-Eifel-Volkslauf Cup 2010; Wertung: 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Pension</cp:lastModifiedBy>
  <cp:lastPrinted>2018-08-18T10:39:24Z</cp:lastPrinted>
  <dcterms:created xsi:type="dcterms:W3CDTF">2011-12-15T20:20:23Z</dcterms:created>
  <dcterms:modified xsi:type="dcterms:W3CDTF">2019-12-05T15:02:15Z</dcterms:modified>
  <cp:category/>
  <cp:version/>
  <cp:contentType/>
  <cp:contentStatus/>
</cp:coreProperties>
</file>